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filterPrivacy="1" showInkAnnotation="0" codeName="ThisWorkbook" autoCompressPictures="0"/>
  <xr:revisionPtr revIDLastSave="0" documentId="13_ncr:1_{748EDAFB-3AC4-49BE-ABFE-4215EF6D55E1}" xr6:coauthVersionLast="47" xr6:coauthVersionMax="47" xr10:uidLastSave="{00000000-0000-0000-0000-000000000000}"/>
  <bookViews>
    <workbookView xWindow="5010" yWindow="1485" windowWidth="21600" windowHeight="11325" tabRatio="791" xr2:uid="{00000000-000D-0000-FFFF-FFFF00000000}"/>
  </bookViews>
  <sheets>
    <sheet name="1. Title" sheetId="36" r:id="rId1"/>
    <sheet name="2. Staff Rates and Hours" sheetId="53" r:id="rId2"/>
    <sheet name="3. Payment" sheetId="56" r:id="rId3"/>
  </sheets>
  <definedNames>
    <definedName name="_xlnm.Print_Area" localSheetId="2">'3. Payment'!$A$1:$V$5</definedName>
    <definedName name="_xlnm.Print_Titles" localSheetId="2">'3. Payment'!$A:$B</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 i="56" l="1"/>
  <c r="E14" i="56"/>
  <c r="E13" i="56"/>
  <c r="E12" i="56"/>
  <c r="E11" i="56"/>
  <c r="E10" i="56"/>
  <c r="E15" i="56" s="1"/>
  <c r="D15" i="56"/>
  <c r="H22" i="53" l="1"/>
  <c r="H21" i="53"/>
  <c r="H20" i="53"/>
  <c r="H19" i="53"/>
  <c r="H18" i="53"/>
  <c r="H17" i="53"/>
  <c r="H16" i="53"/>
  <c r="H15" i="53"/>
  <c r="H14" i="53"/>
  <c r="H13" i="53"/>
  <c r="H12" i="53"/>
  <c r="H11" i="53"/>
  <c r="H10" i="53"/>
  <c r="G21" i="53"/>
  <c r="G20" i="53"/>
  <c r="G19" i="53"/>
  <c r="G18" i="53"/>
  <c r="G17" i="53"/>
  <c r="G16" i="53"/>
  <c r="G15" i="53"/>
  <c r="G14" i="53"/>
  <c r="G13" i="53"/>
  <c r="G12" i="53"/>
  <c r="G11" i="53"/>
  <c r="G10" i="53"/>
  <c r="H9" i="53"/>
  <c r="G9" i="53"/>
  <c r="G22" i="53"/>
</calcChain>
</file>

<file path=xl/sharedStrings.xml><?xml version="1.0" encoding="utf-8"?>
<sst xmlns="http://schemas.openxmlformats.org/spreadsheetml/2006/main" count="51" uniqueCount="45">
  <si>
    <t>Attachment D - Cost Proposal</t>
  </si>
  <si>
    <t>State of Indiana</t>
  </si>
  <si>
    <t>Respondent Name:</t>
  </si>
  <si>
    <t>Total</t>
  </si>
  <si>
    <t>Position</t>
  </si>
  <si>
    <t>Example: Analyst</t>
  </si>
  <si>
    <t>(Respondent to fill in)</t>
  </si>
  <si>
    <t>Total Hours</t>
  </si>
  <si>
    <t>Total Cost</t>
  </si>
  <si>
    <t>Full-Time Project Manager</t>
  </si>
  <si>
    <t>Full-Time Privacy &amp; Security Advisor</t>
  </si>
  <si>
    <t>Full-Time Outreach Liaison</t>
  </si>
  <si>
    <t>Full-Time Quality Assurance Specialist</t>
  </si>
  <si>
    <t>Milestone</t>
  </si>
  <si>
    <t>Percentage of Total Payment</t>
  </si>
  <si>
    <t>1. Project Kickoff</t>
  </si>
  <si>
    <t>Table 1: Payment Percentage Breakdown by Milestone</t>
  </si>
  <si>
    <t>Staff Rates and Hours</t>
  </si>
  <si>
    <t>Hourly Rate</t>
  </si>
  <si>
    <t># of Hours</t>
  </si>
  <si>
    <t>RFS 24-76533</t>
  </si>
  <si>
    <t>Full-Time Data Scientist/Analyst</t>
  </si>
  <si>
    <t>Payment Amounts</t>
  </si>
  <si>
    <t>Payment</t>
  </si>
  <si>
    <r>
      <rPr>
        <b/>
        <u/>
        <sz val="11"/>
        <rFont val="Arial"/>
        <family val="2"/>
      </rPr>
      <t>INSTRUCTIONS</t>
    </r>
    <r>
      <rPr>
        <b/>
        <sz val="11"/>
        <rFont val="Arial"/>
        <family val="2"/>
      </rPr>
      <t xml:space="preserve">: </t>
    </r>
    <r>
      <rPr>
        <sz val="11"/>
        <rFont val="Arial"/>
        <family val="2"/>
      </rPr>
      <t xml:space="preserve">Please fill in the cells shaded yellow with proposed staff hourly rates and number of hours worked. Positions listed in the gray cells are required per the RFS Scope of Work as oulinted in RFS Section 3.1. If necessary, addtional proposed staff positions may be added in the yellow cells in Column B and should comprise of the entire team expected to complete the requirements of the SoW. Blue cells will populate automatically. </t>
    </r>
    <r>
      <rPr>
        <b/>
        <sz val="11"/>
        <rFont val="Arial"/>
        <family val="2"/>
      </rPr>
      <t>Provide the hourly rate for each position, inclusive of administrative overhead and any anticipated software costs, for the full contract term.</t>
    </r>
    <r>
      <rPr>
        <sz val="11"/>
        <rFont val="Arial"/>
        <family val="2"/>
      </rPr>
      <t xml:space="preserve"> Provide anticipated number of hours worked for each position during the full contract term.</t>
    </r>
  </si>
  <si>
    <t>Year 1 
(11/1/23-12/31/24)</t>
  </si>
  <si>
    <t>Year 2 
(1/1/25-12/31/25)</t>
  </si>
  <si>
    <r>
      <rPr>
        <b/>
        <u/>
        <sz val="11"/>
        <rFont val="Arial"/>
        <family val="2"/>
      </rPr>
      <t>INSTRUCTIONS</t>
    </r>
    <r>
      <rPr>
        <b/>
        <sz val="11"/>
        <rFont val="Arial"/>
        <family val="2"/>
      </rPr>
      <t xml:space="preserve">: </t>
    </r>
    <r>
      <rPr>
        <sz val="11"/>
        <rFont val="Arial"/>
        <family val="2"/>
      </rPr>
      <t xml:space="preserve">Please fill in the cells shaded yellow in Table 1 to indicate the percentage you propose for payment per required milstone from Project Kick Off through Final Report submission per the Scope of Work. </t>
    </r>
    <r>
      <rPr>
        <b/>
        <sz val="11"/>
        <rFont val="Arial"/>
        <family val="2"/>
      </rPr>
      <t>The Final Report submission must represent at least 40% of the total payment, but can be more.</t>
    </r>
    <r>
      <rPr>
        <sz val="11"/>
        <rFont val="Arial"/>
        <family val="2"/>
      </rPr>
      <t xml:space="preserve"> If cell D14 has a value less than 40%, it will turn red to indicate it must be changed. Blue cells will populate automatically.</t>
    </r>
  </si>
  <si>
    <t>Hospital Price Benchmarking RFS</t>
  </si>
  <si>
    <t>Optional Year 1 Hourly Rates - % increase (if any) from Year 2 Rates</t>
  </si>
  <si>
    <t>Optional Year 2 Hourly Rates - % increase (if any) from Optional Year 1 Rates</t>
  </si>
  <si>
    <t>Total (% must equal exactly 100%)</t>
  </si>
  <si>
    <t>State of Indiana, RFS 24-76533</t>
  </si>
  <si>
    <t>Associate Actuary</t>
  </si>
  <si>
    <t>Principal of Data Collection and Analysis Process</t>
  </si>
  <si>
    <t>Principal of Stakeholder Engagement</t>
  </si>
  <si>
    <t>Policy Subject Matter Expert and Actuary</t>
  </si>
  <si>
    <t>Medicare Repricing Subject Matter Expert and Actuary</t>
  </si>
  <si>
    <t>Medicare Repricer Support Specialist</t>
  </si>
  <si>
    <t>Actuarial Analyst</t>
  </si>
  <si>
    <t>Milliman, Inc.</t>
  </si>
  <si>
    <t>2. Data Collection Plan</t>
  </si>
  <si>
    <t xml:space="preserve">3. Data Submission from Hospitals </t>
  </si>
  <si>
    <t>4. Draft Report</t>
  </si>
  <si>
    <t>5. Final Report (This must represent at least 40% of total payment)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</si>
</sst>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8" formatCode="&quot;$&quot;#,##0.00_);[Red]\(&quot;$&quot;#,##0.00\)"/>
    <numFmt numFmtId="44" formatCode="_(&quot;$&quot;* #,##0.00_);_(&quot;$&quot;* \(#,##0.00\);_(&quot;$&quot;* &quot;-&quot;??_);_(@_)"/>
    <numFmt numFmtId="43" formatCode="_(* #,##0.00_);_(* \(#,##0.00\);_(* &quot;-&quot;??_);_(@_)"/>
    <numFmt numFmtId="164" formatCode="_(&quot;$&quot;* #,##0_);_(&quot;$&quot;* \(#,##0\);_(&quot;$&quot;* &quot;-&quot;??_);_(@_)"/>
    <numFmt numFmtId="165" formatCode="[$-409]mmmm\ d\,\ yyyy;@"/>
    <numFmt numFmtId="166" formatCode="#,##0\ ;\(#,##0\);\-\ \ \ \ \ "/>
    <numFmt numFmtId="167" formatCode="#,##0\ ;\(#,##0\);\–\ \ \ \ \ "/>
    <numFmt numFmtId="168" formatCode="0.0000_);\-0.0000\);;@"/>
    <numFmt numFmtId="169" formatCode="#,##0_);\-#,##0\);;@"/>
    <numFmt numFmtId="170" formatCode="#,##0\ \ \ ;[Red]\(#,##0\)\ \ ;\—\ \ \ \ "/>
    <numFmt numFmtId="171" formatCode="&quot;$&quot;#,##0.00"/>
    <numFmt numFmtId="172" formatCode="_(* #,##0_);_(* \(#,##0\);_(* &quot;-&quot;??_);_(@_)"/>
  </numFmts>
  <fonts count="42" x14ac:knownFonts="1">
    <font>
      <sz val="10"/>
      <name val="Arial"/>
    </font>
    <font>
      <sz val="11"/>
      <color theme="1"/>
      <name val="Calibri"/>
      <family val="2"/>
      <scheme val="minor"/>
    </font>
    <font>
      <sz val="11"/>
      <color theme="1"/>
      <name val="Calibri"/>
      <family val="2"/>
      <scheme val="minor"/>
    </font>
    <font>
      <sz val="10"/>
      <name val="Arial"/>
      <family val="2"/>
    </font>
    <font>
      <b/>
      <sz val="10"/>
      <name val="Arial"/>
      <family val="2"/>
    </font>
    <font>
      <sz val="10"/>
      <name val="Arial"/>
      <family val="2"/>
    </font>
    <font>
      <sz val="8"/>
      <name val="Arial"/>
      <family val="2"/>
    </font>
    <font>
      <b/>
      <sz val="11"/>
      <name val="Arial"/>
      <family val="2"/>
    </font>
    <font>
      <sz val="10"/>
      <name val="Arial"/>
      <family val="2"/>
    </font>
    <font>
      <u/>
      <sz val="10"/>
      <color indexed="12"/>
      <name val="Arial"/>
      <family val="2"/>
    </font>
    <font>
      <sz val="10"/>
      <color indexed="8"/>
      <name val="Arial"/>
      <family val="2"/>
    </font>
    <font>
      <sz val="11"/>
      <name val="Times New Roman"/>
      <family val="1"/>
    </font>
    <font>
      <sz val="11"/>
      <name val="Tms Rmn"/>
    </font>
    <font>
      <sz val="8"/>
      <name val="Helv"/>
    </font>
    <font>
      <b/>
      <sz val="8"/>
      <name val="Arial"/>
      <family val="2"/>
    </font>
    <font>
      <b/>
      <i/>
      <sz val="16"/>
      <name val="Helv"/>
    </font>
    <font>
      <sz val="12"/>
      <name val="Helv"/>
    </font>
    <font>
      <b/>
      <sz val="10"/>
      <name val="Times New Roman"/>
      <family val="1"/>
    </font>
    <font>
      <sz val="10"/>
      <name val="Times New Roman"/>
      <family val="1"/>
    </font>
    <font>
      <sz val="10"/>
      <name val="MS Sans Serif"/>
      <family val="2"/>
    </font>
    <font>
      <b/>
      <sz val="10"/>
      <name val="MS Sans Serif"/>
      <family val="2"/>
    </font>
    <font>
      <b/>
      <sz val="10"/>
      <color indexed="8"/>
      <name val="Book Antiqua"/>
      <family val="1"/>
    </font>
    <font>
      <b/>
      <sz val="10"/>
      <color indexed="8"/>
      <name val="Arial"/>
      <family val="2"/>
    </font>
    <font>
      <b/>
      <i/>
      <sz val="10"/>
      <color indexed="8"/>
      <name val="Arial"/>
      <family val="2"/>
    </font>
    <font>
      <u/>
      <sz val="10"/>
      <color theme="10"/>
      <name val="Arial"/>
      <family val="2"/>
    </font>
    <font>
      <u/>
      <sz val="10"/>
      <color theme="11"/>
      <name val="Arial"/>
      <family val="2"/>
    </font>
    <font>
      <sz val="10"/>
      <name val="Arial"/>
      <family val="2"/>
    </font>
    <font>
      <b/>
      <sz val="16"/>
      <name val="Arial"/>
      <family val="2"/>
    </font>
    <font>
      <b/>
      <sz val="20"/>
      <name val="Arial"/>
      <family val="2"/>
    </font>
    <font>
      <b/>
      <sz val="15"/>
      <name val="Arial"/>
      <family val="2"/>
    </font>
    <font>
      <b/>
      <sz val="14"/>
      <color rgb="FFFF0000"/>
      <name val="Arial"/>
      <family val="2"/>
    </font>
    <font>
      <sz val="16"/>
      <name val="Arial"/>
      <family val="2"/>
    </font>
    <font>
      <sz val="10"/>
      <name val="Arial"/>
      <family val="2"/>
    </font>
    <font>
      <i/>
      <sz val="10"/>
      <name val="Arial"/>
      <family val="2"/>
    </font>
    <font>
      <sz val="11"/>
      <name val="Arial"/>
      <family val="2"/>
    </font>
    <font>
      <sz val="10"/>
      <name val="Arial"/>
      <family val="2"/>
    </font>
    <font>
      <b/>
      <i/>
      <sz val="10"/>
      <name val="Arial"/>
      <family val="2"/>
    </font>
    <font>
      <b/>
      <sz val="11"/>
      <color theme="1"/>
      <name val="Arial"/>
      <family val="2"/>
    </font>
    <font>
      <b/>
      <sz val="11"/>
      <color rgb="FFFF0000"/>
      <name val="Arial"/>
      <family val="2"/>
    </font>
    <font>
      <b/>
      <u/>
      <sz val="11"/>
      <name val="Arial"/>
      <family val="2"/>
    </font>
    <font>
      <i/>
      <sz val="11"/>
      <color rgb="FFFF0000"/>
      <name val="Arial"/>
      <family val="2"/>
    </font>
    <font>
      <b/>
      <sz val="10"/>
      <color theme="1"/>
      <name val="Arial"/>
      <family val="2"/>
    </font>
  </fonts>
  <fills count="21">
    <fill>
      <patternFill patternType="none"/>
    </fill>
    <fill>
      <patternFill patternType="gray125"/>
    </fill>
    <fill>
      <patternFill patternType="solid">
        <fgColor indexed="27"/>
      </patternFill>
    </fill>
    <fill>
      <patternFill patternType="solid">
        <fgColor indexed="22"/>
      </patternFill>
    </fill>
    <fill>
      <patternFill patternType="solid">
        <fgColor indexed="45"/>
      </patternFill>
    </fill>
    <fill>
      <patternFill patternType="lightGray"/>
    </fill>
    <fill>
      <patternFill patternType="solid">
        <fgColor indexed="22"/>
        <bgColor indexed="64"/>
      </patternFill>
    </fill>
    <fill>
      <patternFill patternType="solid">
        <fgColor indexed="9"/>
        <bgColor indexed="64"/>
      </patternFill>
    </fill>
    <fill>
      <patternFill patternType="solid">
        <fgColor indexed="26"/>
        <bgColor indexed="64"/>
      </patternFill>
    </fill>
    <fill>
      <patternFill patternType="solid">
        <fgColor indexed="42"/>
        <bgColor indexed="64"/>
      </patternFill>
    </fill>
    <fill>
      <patternFill patternType="solid">
        <fgColor indexed="41"/>
        <bgColor indexed="64"/>
      </patternFill>
    </fill>
    <fill>
      <patternFill patternType="solid">
        <fgColor indexed="44"/>
        <bgColor indexed="64"/>
      </patternFill>
    </fill>
    <fill>
      <patternFill patternType="mediumGray">
        <fgColor indexed="22"/>
      </patternFill>
    </fill>
    <fill>
      <patternFill patternType="solid">
        <fgColor indexed="52"/>
      </patternFill>
    </fill>
    <fill>
      <patternFill patternType="solid">
        <fgColor indexed="23"/>
      </patternFill>
    </fill>
    <fill>
      <patternFill patternType="solid">
        <fgColor rgb="FFFFFF99"/>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CCFFFF"/>
        <bgColor indexed="64"/>
      </patternFill>
    </fill>
    <fill>
      <patternFill patternType="solid">
        <fgColor theme="5" tint="0.79998168889431442"/>
        <bgColor indexed="64"/>
      </patternFill>
    </fill>
  </fills>
  <borders count="12">
    <border>
      <left/>
      <right/>
      <top/>
      <bottom/>
      <diagonal/>
    </border>
    <border>
      <left/>
      <right/>
      <top/>
      <bottom style="medium">
        <color auto="1"/>
      </bottom>
      <diagonal/>
    </border>
    <border>
      <left/>
      <right/>
      <top/>
      <bottom style="thin">
        <color auto="1"/>
      </bottom>
      <diagonal/>
    </border>
    <border>
      <left style="thin">
        <color auto="1"/>
      </left>
      <right style="thin">
        <color auto="1"/>
      </right>
      <top style="thin">
        <color auto="1"/>
      </top>
      <bottom style="thin">
        <color auto="1"/>
      </bottom>
      <diagonal/>
    </border>
    <border>
      <left/>
      <right/>
      <top/>
      <bottom style="medium">
        <color indexed="45"/>
      </bottom>
      <diagonal/>
    </border>
    <border>
      <left style="thin">
        <color auto="1"/>
      </left>
      <right style="thin">
        <color auto="1"/>
      </right>
      <top/>
      <bottom/>
      <diagonal/>
    </border>
    <border>
      <left/>
      <right/>
      <top/>
      <bottom style="thin">
        <color indexed="45"/>
      </bottom>
      <diagonal/>
    </border>
    <border>
      <left/>
      <right/>
      <top style="medium">
        <color indexed="45"/>
      </top>
      <bottom/>
      <diagonal/>
    </border>
    <border>
      <left/>
      <right/>
      <top/>
      <bottom style="double">
        <color indexed="45"/>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s>
  <cellStyleXfs count="112">
    <xf numFmtId="0" fontId="0" fillId="0" borderId="0"/>
    <xf numFmtId="166" fontId="11" fillId="0" borderId="1" applyNumberFormat="0" applyFill="0" applyAlignment="0" applyProtection="0">
      <alignment horizontal="center"/>
    </xf>
    <xf numFmtId="167" fontId="11" fillId="0" borderId="2" applyFill="0" applyAlignment="0" applyProtection="0">
      <alignment horizontal="center"/>
    </xf>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39" fontId="5" fillId="0" borderId="0" applyFont="0" applyFill="0" applyBorder="0" applyAlignment="0" applyProtection="0"/>
    <xf numFmtId="44" fontId="3" fillId="0" borderId="0" applyFont="0" applyFill="0" applyBorder="0" applyAlignment="0" applyProtection="0"/>
    <xf numFmtId="44" fontId="8" fillId="0" borderId="0" applyFont="0" applyFill="0" applyBorder="0" applyAlignment="0" applyProtection="0"/>
    <xf numFmtId="44" fontId="5" fillId="0" borderId="0" applyFont="0" applyFill="0" applyBorder="0" applyAlignment="0" applyProtection="0"/>
    <xf numFmtId="14" fontId="13" fillId="5" borderId="0" applyFill="0" applyBorder="0" applyProtection="0">
      <alignment horizontal="right"/>
    </xf>
    <xf numFmtId="168" fontId="14" fillId="6" borderId="0" applyFont="0" applyFill="0" applyBorder="0" applyAlignment="0" applyProtection="0">
      <alignment vertical="center"/>
    </xf>
    <xf numFmtId="169" fontId="14" fillId="6" borderId="0" applyFont="0" applyFill="0" applyBorder="0" applyAlignment="0" applyProtection="0">
      <alignment vertical="center"/>
    </xf>
    <xf numFmtId="39" fontId="14" fillId="7" borderId="0" applyFont="0" applyFill="0" applyBorder="0" applyAlignment="0" applyProtection="0">
      <alignment vertical="center"/>
    </xf>
    <xf numFmtId="38" fontId="6" fillId="6" borderId="0" applyNumberFormat="0" applyBorder="0" applyAlignment="0" applyProtection="0"/>
    <xf numFmtId="0" fontId="9" fillId="0" borderId="0" applyNumberFormat="0" applyFill="0" applyBorder="0" applyAlignment="0" applyProtection="0">
      <alignment vertical="top"/>
      <protection locked="0"/>
    </xf>
    <xf numFmtId="10" fontId="6" fillId="8" borderId="3" applyNumberFormat="0" applyBorder="0" applyAlignment="0" applyProtection="0"/>
    <xf numFmtId="0" fontId="11" fillId="0" borderId="0" applyNumberFormat="0" applyFill="0" applyAlignment="0" applyProtection="0"/>
    <xf numFmtId="0" fontId="15" fillId="0" borderId="0"/>
    <xf numFmtId="0" fontId="16" fillId="0" borderId="0"/>
    <xf numFmtId="0" fontId="16" fillId="0" borderId="0"/>
    <xf numFmtId="0" fontId="16" fillId="0" borderId="0"/>
    <xf numFmtId="0" fontId="16" fillId="0" borderId="0"/>
    <xf numFmtId="0" fontId="5" fillId="0" borderId="0"/>
    <xf numFmtId="0" fontId="6" fillId="0" borderId="0"/>
    <xf numFmtId="170" fontId="11" fillId="0" borderId="0" applyFill="0" applyBorder="0" applyAlignment="0" applyProtection="0"/>
    <xf numFmtId="0" fontId="17" fillId="0" borderId="4" applyNumberFormat="0" applyAlignment="0" applyProtection="0"/>
    <xf numFmtId="0" fontId="18" fillId="9" borderId="0" applyNumberFormat="0" applyFont="0" applyBorder="0" applyAlignment="0" applyProtection="0"/>
    <xf numFmtId="0" fontId="6" fillId="10" borderId="5" applyNumberFormat="0" applyFont="0" applyBorder="0" applyAlignment="0" applyProtection="0">
      <alignment horizontal="center"/>
    </xf>
    <xf numFmtId="0" fontId="6" fillId="11" borderId="5" applyNumberFormat="0" applyFont="0" applyBorder="0" applyAlignment="0" applyProtection="0">
      <alignment horizontal="center"/>
    </xf>
    <xf numFmtId="0" fontId="18" fillId="0" borderId="6" applyNumberFormat="0" applyAlignment="0" applyProtection="0"/>
    <xf numFmtId="0" fontId="18" fillId="0" borderId="7" applyNumberFormat="0" applyAlignment="0" applyProtection="0"/>
    <xf numFmtId="0" fontId="17" fillId="0" borderId="8" applyNumberFormat="0" applyAlignment="0" applyProtection="0"/>
    <xf numFmtId="10" fontId="5" fillId="0" borderId="0" applyFont="0" applyFill="0" applyBorder="0" applyAlignment="0" applyProtection="0"/>
    <xf numFmtId="9" fontId="8" fillId="0" borderId="0" applyFont="0" applyFill="0" applyBorder="0" applyAlignment="0" applyProtection="0"/>
    <xf numFmtId="9" fontId="5" fillId="0" borderId="0" applyFont="0" applyFill="0" applyBorder="0" applyAlignment="0" applyProtection="0"/>
    <xf numFmtId="0" fontId="19" fillId="0" borderId="0" applyNumberFormat="0" applyFont="0" applyFill="0" applyBorder="0" applyAlignment="0" applyProtection="0">
      <alignment horizontal="left"/>
    </xf>
    <xf numFmtId="15" fontId="19" fillId="0" borderId="0" applyFont="0" applyFill="0" applyBorder="0" applyAlignment="0" applyProtection="0"/>
    <xf numFmtId="4" fontId="19" fillId="0" borderId="0" applyFont="0" applyFill="0" applyBorder="0" applyAlignment="0" applyProtection="0"/>
    <xf numFmtId="0" fontId="20" fillId="0" borderId="1">
      <alignment horizontal="center"/>
    </xf>
    <xf numFmtId="3" fontId="19" fillId="0" borderId="0" applyFont="0" applyFill="0" applyBorder="0" applyAlignment="0" applyProtection="0"/>
    <xf numFmtId="0" fontId="19" fillId="12" borderId="0" applyNumberFormat="0" applyFont="0" applyBorder="0" applyAlignment="0" applyProtection="0"/>
    <xf numFmtId="0" fontId="11" fillId="0" borderId="2" applyNumberFormat="0" applyFill="0" applyAlignment="0" applyProtection="0"/>
    <xf numFmtId="0" fontId="10" fillId="0" borderId="0" applyNumberFormat="0" applyBorder="0" applyAlignment="0"/>
    <xf numFmtId="0" fontId="21" fillId="13" borderId="0" applyNumberFormat="0" applyBorder="0" applyAlignment="0"/>
    <xf numFmtId="0" fontId="21" fillId="4" borderId="0" applyNumberFormat="0" applyBorder="0" applyAlignment="0"/>
    <xf numFmtId="0" fontId="21" fillId="13" borderId="0" applyNumberFormat="0" applyBorder="0" applyAlignment="0"/>
    <xf numFmtId="0" fontId="22" fillId="0" borderId="0" applyNumberFormat="0" applyBorder="0" applyAlignment="0"/>
    <xf numFmtId="0" fontId="23" fillId="3" borderId="0" applyNumberFormat="0" applyBorder="0" applyAlignment="0"/>
    <xf numFmtId="0" fontId="23" fillId="3" borderId="0" applyNumberFormat="0" applyBorder="0" applyAlignment="0"/>
    <xf numFmtId="0" fontId="10" fillId="0" borderId="0" applyNumberFormat="0" applyBorder="0" applyAlignment="0"/>
    <xf numFmtId="0" fontId="21" fillId="2" borderId="0" applyNumberFormat="0" applyBorder="0" applyAlignment="0"/>
    <xf numFmtId="0" fontId="21" fillId="14" borderId="0" applyNumberFormat="0" applyBorder="0" applyAlignment="0"/>
    <xf numFmtId="0" fontId="21" fillId="4" borderId="0" applyNumberFormat="0" applyBorder="0" applyAlignment="0"/>
    <xf numFmtId="0" fontId="21" fillId="13" borderId="0" applyNumberFormat="0" applyBorder="0" applyAlignment="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3" fillId="0" borderId="0"/>
    <xf numFmtId="0" fontId="3" fillId="0" borderId="0"/>
    <xf numFmtId="44" fontId="3" fillId="0" borderId="0" applyFont="0" applyFill="0" applyBorder="0" applyAlignment="0" applyProtection="0"/>
    <xf numFmtId="9" fontId="32" fillId="0" borderId="0" applyFont="0" applyFill="0" applyBorder="0" applyAlignment="0" applyProtection="0"/>
    <xf numFmtId="0" fontId="2" fillId="0" borderId="0"/>
    <xf numFmtId="44"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3" fillId="0" borderId="0"/>
    <xf numFmtId="39" fontId="3" fillId="0" borderId="0" applyFont="0" applyFill="0" applyBorder="0" applyAlignment="0" applyProtection="0"/>
    <xf numFmtId="44" fontId="3" fillId="0" borderId="0" applyFont="0" applyFill="0" applyBorder="0" applyAlignment="0" applyProtection="0"/>
    <xf numFmtId="10"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0" fontId="3" fillId="0" borderId="0"/>
    <xf numFmtId="0" fontId="1" fillId="0" borderId="0"/>
    <xf numFmtId="43" fontId="35" fillId="0" borderId="0" applyFont="0" applyFill="0" applyBorder="0" applyAlignment="0" applyProtection="0"/>
  </cellStyleXfs>
  <cellXfs count="80">
    <xf numFmtId="0" fontId="0" fillId="0" borderId="0" xfId="0"/>
    <xf numFmtId="0" fontId="7" fillId="7" borderId="0" xfId="0" applyFont="1" applyFill="1" applyAlignment="1">
      <alignment horizontal="left"/>
    </xf>
    <xf numFmtId="0" fontId="26" fillId="7" borderId="0" xfId="0" applyFont="1" applyFill="1"/>
    <xf numFmtId="164" fontId="28" fillId="7" borderId="0" xfId="0" applyNumberFormat="1" applyFont="1" applyFill="1" applyProtection="1">
      <protection hidden="1"/>
    </xf>
    <xf numFmtId="0" fontId="3" fillId="15" borderId="3" xfId="0" applyFont="1" applyFill="1" applyBorder="1" applyAlignment="1">
      <alignment vertical="center" wrapText="1"/>
    </xf>
    <xf numFmtId="0" fontId="3" fillId="18" borderId="3" xfId="0" applyFont="1" applyFill="1" applyBorder="1" applyAlignment="1">
      <alignment vertical="center" wrapText="1"/>
    </xf>
    <xf numFmtId="0" fontId="33" fillId="18" borderId="3" xfId="29" applyFont="1" applyFill="1" applyBorder="1" applyAlignment="1" applyProtection="1">
      <alignment horizontal="left" wrapText="1"/>
      <protection hidden="1"/>
    </xf>
    <xf numFmtId="0" fontId="7" fillId="16" borderId="3" xfId="29" applyFont="1" applyFill="1" applyBorder="1" applyAlignment="1" applyProtection="1">
      <alignment horizontal="center" vertical="center" wrapText="1"/>
      <protection hidden="1"/>
    </xf>
    <xf numFmtId="164" fontId="3" fillId="7" borderId="0" xfId="0" applyNumberFormat="1" applyFont="1" applyFill="1" applyProtection="1">
      <protection hidden="1"/>
    </xf>
    <xf numFmtId="164" fontId="4" fillId="7" borderId="0" xfId="0" applyNumberFormat="1" applyFont="1" applyFill="1" applyProtection="1">
      <protection hidden="1"/>
    </xf>
    <xf numFmtId="172" fontId="3" fillId="15" borderId="3" xfId="111" applyNumberFormat="1" applyFont="1" applyFill="1" applyBorder="1" applyAlignment="1">
      <alignment vertical="center" wrapText="1"/>
    </xf>
    <xf numFmtId="0" fontId="34" fillId="0" borderId="0" xfId="29" applyFont="1" applyAlignment="1" applyProtection="1">
      <alignment horizontal="left" vertical="center"/>
      <protection hidden="1"/>
    </xf>
    <xf numFmtId="44" fontId="36" fillId="18" borderId="3" xfId="12" applyFont="1" applyFill="1" applyBorder="1" applyAlignment="1" applyProtection="1">
      <alignment horizontal="center" vertical="center" wrapText="1"/>
      <protection hidden="1"/>
    </xf>
    <xf numFmtId="44" fontId="4" fillId="19" borderId="3" xfId="12" applyFont="1" applyFill="1" applyBorder="1" applyAlignment="1" applyProtection="1">
      <alignment horizontal="center" vertical="center" wrapText="1"/>
    </xf>
    <xf numFmtId="172" fontId="36" fillId="18" borderId="3" xfId="29" applyNumberFormat="1" applyFont="1" applyFill="1" applyBorder="1" applyAlignment="1" applyProtection="1">
      <alignment horizontal="center" wrapText="1"/>
      <protection hidden="1"/>
    </xf>
    <xf numFmtId="172" fontId="4" fillId="19" borderId="3" xfId="111" applyNumberFormat="1" applyFont="1" applyFill="1" applyBorder="1" applyAlignment="1" applyProtection="1">
      <alignment horizontal="center" vertical="center" wrapText="1"/>
      <protection hidden="1"/>
    </xf>
    <xf numFmtId="171" fontId="33" fillId="18" borderId="3" xfId="29" applyNumberFormat="1" applyFont="1" applyFill="1" applyBorder="1" applyAlignment="1" applyProtection="1">
      <alignment horizontal="center" vertical="center" wrapText="1"/>
      <protection hidden="1"/>
    </xf>
    <xf numFmtId="172" fontId="33" fillId="18" borderId="3" xfId="111" applyNumberFormat="1" applyFont="1" applyFill="1" applyBorder="1" applyAlignment="1" applyProtection="1">
      <alignment vertical="center" wrapText="1"/>
      <protection hidden="1"/>
    </xf>
    <xf numFmtId="8" fontId="3" fillId="15" borderId="3" xfId="12" applyNumberFormat="1" applyFont="1" applyFill="1" applyBorder="1" applyAlignment="1">
      <alignment horizontal="center" vertical="center" wrapText="1"/>
    </xf>
    <xf numFmtId="0" fontId="7" fillId="16" borderId="3" xfId="0" applyFont="1" applyFill="1" applyBorder="1" applyAlignment="1">
      <alignment horizontal="center" vertical="center" wrapText="1"/>
    </xf>
    <xf numFmtId="0" fontId="34" fillId="0" borderId="0" xfId="0" applyFont="1"/>
    <xf numFmtId="0" fontId="7" fillId="7" borderId="0" xfId="0" applyFont="1" applyFill="1" applyAlignment="1">
      <alignment horizontal="right"/>
    </xf>
    <xf numFmtId="0" fontId="34" fillId="0" borderId="0" xfId="0" applyFont="1" applyAlignment="1">
      <alignment horizontal="center"/>
    </xf>
    <xf numFmtId="0" fontId="38" fillId="0" borderId="0" xfId="0" quotePrefix="1" applyFont="1"/>
    <xf numFmtId="0" fontId="34" fillId="0" borderId="0" xfId="0" quotePrefix="1" applyFont="1"/>
    <xf numFmtId="0" fontId="34" fillId="0" borderId="0" xfId="0" applyFont="1" applyAlignment="1">
      <alignment horizontal="left"/>
    </xf>
    <xf numFmtId="9" fontId="34" fillId="15" borderId="3" xfId="97" applyFont="1" applyFill="1" applyBorder="1"/>
    <xf numFmtId="44" fontId="34" fillId="0" borderId="0" xfId="0" applyNumberFormat="1" applyFont="1"/>
    <xf numFmtId="165" fontId="3" fillId="0" borderId="0" xfId="0" applyNumberFormat="1" applyFont="1" applyAlignment="1" applyProtection="1">
      <alignment horizontal="center"/>
      <protection hidden="1"/>
    </xf>
    <xf numFmtId="164" fontId="27" fillId="7" borderId="0" xfId="0" applyNumberFormat="1" applyFont="1" applyFill="1" applyAlignment="1" applyProtection="1">
      <alignment horizontal="center" wrapText="1"/>
      <protection hidden="1"/>
    </xf>
    <xf numFmtId="164" fontId="27" fillId="7" borderId="0" xfId="0" applyNumberFormat="1" applyFont="1" applyFill="1" applyAlignment="1" applyProtection="1">
      <alignment horizontal="center"/>
      <protection hidden="1"/>
    </xf>
    <xf numFmtId="164" fontId="29" fillId="17" borderId="0" xfId="0" applyNumberFormat="1" applyFont="1" applyFill="1" applyAlignment="1" applyProtection="1">
      <alignment horizontal="center"/>
      <protection hidden="1"/>
    </xf>
    <xf numFmtId="164" fontId="31" fillId="7" borderId="0" xfId="0" applyNumberFormat="1" applyFont="1" applyFill="1" applyAlignment="1" applyProtection="1">
      <alignment horizontal="center"/>
      <protection hidden="1"/>
    </xf>
    <xf numFmtId="164" fontId="30" fillId="7" borderId="0" xfId="0" applyNumberFormat="1" applyFont="1" applyFill="1" applyAlignment="1" applyProtection="1">
      <alignment horizontal="center" vertical="center"/>
      <protection hidden="1"/>
    </xf>
    <xf numFmtId="0" fontId="7" fillId="15" borderId="10" xfId="0" applyFont="1" applyFill="1" applyBorder="1" applyAlignment="1">
      <alignment horizontal="center" wrapText="1"/>
    </xf>
    <xf numFmtId="0" fontId="7" fillId="15" borderId="11" xfId="0" applyFont="1" applyFill="1" applyBorder="1" applyAlignment="1">
      <alignment horizontal="center" wrapText="1"/>
    </xf>
    <xf numFmtId="0" fontId="7" fillId="15" borderId="9" xfId="0" applyFont="1" applyFill="1" applyBorder="1" applyAlignment="1">
      <alignment horizontal="center" wrapText="1"/>
    </xf>
    <xf numFmtId="0" fontId="34" fillId="0" borderId="2" xfId="0" applyFont="1" applyBorder="1" applyAlignment="1">
      <alignment horizontal="center"/>
    </xf>
    <xf numFmtId="0" fontId="7" fillId="16" borderId="10" xfId="29" applyFont="1" applyFill="1" applyBorder="1" applyAlignment="1" applyProtection="1">
      <alignment horizontal="center" vertical="center" wrapText="1"/>
      <protection hidden="1"/>
    </xf>
    <xf numFmtId="0" fontId="7" fillId="16" borderId="11" xfId="29" applyFont="1" applyFill="1" applyBorder="1" applyAlignment="1" applyProtection="1">
      <alignment horizontal="center" vertical="center" wrapText="1"/>
      <protection hidden="1"/>
    </xf>
    <xf numFmtId="0" fontId="7" fillId="16" borderId="3" xfId="29" applyFont="1" applyFill="1" applyBorder="1" applyAlignment="1" applyProtection="1">
      <alignment horizontal="center" vertical="center" wrapText="1"/>
      <protection hidden="1"/>
    </xf>
    <xf numFmtId="0" fontId="7" fillId="0" borderId="0" xfId="0" applyFont="1" applyAlignment="1">
      <alignment horizontal="left" vertical="top" wrapText="1"/>
    </xf>
    <xf numFmtId="0" fontId="7" fillId="7" borderId="0" xfId="95" applyFont="1" applyFill="1" applyAlignment="1">
      <alignment horizontal="left"/>
    </xf>
    <xf numFmtId="0" fontId="34" fillId="0" borderId="0" xfId="95" applyFont="1"/>
    <xf numFmtId="0" fontId="34" fillId="7" borderId="0" xfId="95" applyFont="1" applyFill="1"/>
    <xf numFmtId="0" fontId="7" fillId="7" borderId="0" xfId="95" applyFont="1" applyFill="1" applyAlignment="1">
      <alignment horizontal="right"/>
    </xf>
    <xf numFmtId="0" fontId="7" fillId="19" borderId="10" xfId="95" applyFont="1" applyFill="1" applyBorder="1" applyAlignment="1">
      <alignment horizontal="center" wrapText="1"/>
    </xf>
    <xf numFmtId="0" fontId="7" fillId="19" borderId="9" xfId="95" applyFont="1" applyFill="1" applyBorder="1" applyAlignment="1">
      <alignment horizontal="center" wrapText="1"/>
    </xf>
    <xf numFmtId="0" fontId="7" fillId="17" borderId="0" xfId="95" applyFont="1" applyFill="1" applyAlignment="1">
      <alignment vertical="center" wrapText="1"/>
    </xf>
    <xf numFmtId="0" fontId="7" fillId="0" borderId="0" xfId="95" applyFont="1" applyAlignment="1">
      <alignment horizontal="left"/>
    </xf>
    <xf numFmtId="0" fontId="34" fillId="0" borderId="0" xfId="95" applyFont="1" applyAlignment="1">
      <alignment horizontal="center"/>
    </xf>
    <xf numFmtId="0" fontId="7" fillId="0" borderId="0" xfId="95" applyFont="1" applyAlignment="1">
      <alignment horizontal="center" vertical="center"/>
    </xf>
    <xf numFmtId="0" fontId="38" fillId="17" borderId="0" xfId="95" applyFont="1" applyFill="1" applyAlignment="1">
      <alignment vertical="center" wrapText="1"/>
    </xf>
    <xf numFmtId="0" fontId="7" fillId="7" borderId="0" xfId="95" applyFont="1" applyFill="1" applyAlignment="1">
      <alignment horizontal="left" vertical="top" wrapText="1"/>
    </xf>
    <xf numFmtId="0" fontId="7" fillId="7" borderId="0" xfId="95" applyFont="1" applyFill="1" applyAlignment="1">
      <alignment vertical="top" wrapText="1"/>
    </xf>
    <xf numFmtId="0" fontId="7" fillId="7" borderId="0" xfId="95" applyFont="1" applyFill="1" applyAlignment="1">
      <alignment horizontal="left" vertical="top" wrapText="1"/>
    </xf>
    <xf numFmtId="0" fontId="7" fillId="20" borderId="0" xfId="95" applyFont="1" applyFill="1" applyAlignment="1">
      <alignment horizontal="left" vertical="top" wrapText="1"/>
    </xf>
    <xf numFmtId="0" fontId="7" fillId="16" borderId="10" xfId="95" applyFont="1" applyFill="1" applyBorder="1" applyAlignment="1">
      <alignment horizontal="center" vertical="center"/>
    </xf>
    <xf numFmtId="0" fontId="7" fillId="16" borderId="9" xfId="95" applyFont="1" applyFill="1" applyBorder="1" applyAlignment="1">
      <alignment horizontal="center" vertical="center"/>
    </xf>
    <xf numFmtId="0" fontId="7" fillId="16" borderId="3" xfId="95" applyFont="1" applyFill="1" applyBorder="1" applyAlignment="1">
      <alignment horizontal="center" vertical="center" wrapText="1"/>
    </xf>
    <xf numFmtId="0" fontId="3" fillId="0" borderId="10" xfId="95" applyBorder="1" applyAlignment="1">
      <alignment horizontal="left" vertical="center"/>
    </xf>
    <xf numFmtId="0" fontId="3" fillId="0" borderId="9" xfId="95" applyBorder="1" applyAlignment="1">
      <alignment horizontal="left" vertical="center"/>
    </xf>
    <xf numFmtId="9" fontId="3" fillId="15" borderId="3" xfId="107" applyFont="1" applyFill="1" applyBorder="1" applyAlignment="1">
      <alignment horizontal="center" vertical="center" wrapText="1"/>
    </xf>
    <xf numFmtId="44" fontId="3" fillId="19" borderId="3" xfId="95" applyNumberFormat="1" applyFill="1" applyBorder="1" applyAlignment="1">
      <alignment horizontal="center" vertical="center" wrapText="1"/>
    </xf>
    <xf numFmtId="0" fontId="7" fillId="0" borderId="0" xfId="95" applyFont="1" applyAlignment="1">
      <alignment horizontal="left" vertical="top" wrapText="1"/>
    </xf>
    <xf numFmtId="0" fontId="3" fillId="0" borderId="10" xfId="95" applyBorder="1" applyAlignment="1">
      <alignment horizontal="left" vertical="center"/>
    </xf>
    <xf numFmtId="0" fontId="3" fillId="0" borderId="9" xfId="95" applyBorder="1" applyAlignment="1">
      <alignment horizontal="left" vertical="center"/>
    </xf>
    <xf numFmtId="0" fontId="3" fillId="0" borderId="10" xfId="95" applyBorder="1" applyAlignment="1">
      <alignment horizontal="left" vertical="center" wrapText="1"/>
    </xf>
    <xf numFmtId="0" fontId="3" fillId="0" borderId="9" xfId="95" applyBorder="1" applyAlignment="1">
      <alignment horizontal="left" vertical="center" wrapText="1"/>
    </xf>
    <xf numFmtId="0" fontId="3" fillId="0" borderId="0" xfId="95" applyAlignment="1">
      <alignment horizontal="center" vertical="center"/>
    </xf>
    <xf numFmtId="0" fontId="41" fillId="0" borderId="0" xfId="95" applyFont="1" applyAlignment="1">
      <alignment horizontal="right" vertical="center"/>
    </xf>
    <xf numFmtId="9" fontId="3" fillId="19" borderId="3" xfId="107" applyFont="1" applyFill="1" applyBorder="1" applyAlignment="1">
      <alignment horizontal="center" vertical="center" wrapText="1"/>
    </xf>
    <xf numFmtId="0" fontId="34" fillId="0" borderId="0" xfId="95" applyFont="1" applyAlignment="1">
      <alignment horizontal="center" vertical="center"/>
    </xf>
    <xf numFmtId="0" fontId="37" fillId="0" borderId="0" xfId="95" applyFont="1" applyAlignment="1">
      <alignment horizontal="right" vertical="center"/>
    </xf>
    <xf numFmtId="9" fontId="34" fillId="0" borderId="0" xfId="107" applyFont="1" applyFill="1" applyBorder="1" applyAlignment="1">
      <alignment horizontal="center" vertical="center" wrapText="1"/>
    </xf>
    <xf numFmtId="0" fontId="40" fillId="0" borderId="0" xfId="95" applyFont="1" applyAlignment="1">
      <alignment vertical="center" wrapText="1"/>
    </xf>
    <xf numFmtId="0" fontId="40" fillId="0" borderId="0" xfId="95" applyFont="1" applyAlignment="1">
      <alignment horizontal="left" vertical="center" wrapText="1"/>
    </xf>
    <xf numFmtId="0" fontId="38" fillId="7" borderId="0" xfId="95" quotePrefix="1" applyFont="1" applyFill="1"/>
    <xf numFmtId="0" fontId="34" fillId="0" borderId="0" xfId="95" applyFont="1" applyAlignment="1">
      <alignment vertical="center"/>
    </xf>
    <xf numFmtId="44" fontId="34" fillId="7" borderId="0" xfId="95" applyNumberFormat="1" applyFont="1" applyFill="1"/>
  </cellXfs>
  <cellStyles count="112">
    <cellStyle name="Bottom bold border" xfId="1" xr:uid="{00000000-0005-0000-0000-000000000000}"/>
    <cellStyle name="Bottom single border" xfId="2" xr:uid="{00000000-0005-0000-0000-000001000000}"/>
    <cellStyle name="Comma" xfId="111" builtinId="3"/>
    <cellStyle name="Comma  - Style1" xfId="3" xr:uid="{00000000-0005-0000-0000-000002000000}"/>
    <cellStyle name="Comma  - Style2" xfId="4" xr:uid="{00000000-0005-0000-0000-000003000000}"/>
    <cellStyle name="Comma  - Style3" xfId="5" xr:uid="{00000000-0005-0000-0000-000004000000}"/>
    <cellStyle name="Comma  - Style4" xfId="6" xr:uid="{00000000-0005-0000-0000-000005000000}"/>
    <cellStyle name="Comma  - Style5" xfId="7" xr:uid="{00000000-0005-0000-0000-000006000000}"/>
    <cellStyle name="Comma  - Style6" xfId="8" xr:uid="{00000000-0005-0000-0000-000007000000}"/>
    <cellStyle name="Comma  - Style7" xfId="9" xr:uid="{00000000-0005-0000-0000-000008000000}"/>
    <cellStyle name="Comma  - Style8" xfId="10" xr:uid="{00000000-0005-0000-0000-000009000000}"/>
    <cellStyle name="Comma [2]" xfId="11" xr:uid="{00000000-0005-0000-0000-00000A000000}"/>
    <cellStyle name="Comma [2] 2" xfId="104" xr:uid="{00000000-0005-0000-0000-00000A000000}"/>
    <cellStyle name="Currency" xfId="12" builtinId="4"/>
    <cellStyle name="Currency 2" xfId="13" xr:uid="{00000000-0005-0000-0000-00000C000000}"/>
    <cellStyle name="Currency 2 2" xfId="105" xr:uid="{00000000-0005-0000-0000-00000C000000}"/>
    <cellStyle name="Currency 3" xfId="14" xr:uid="{00000000-0005-0000-0000-00000D000000}"/>
    <cellStyle name="Currency 3 2" xfId="96" xr:uid="{E8837123-6227-44B5-A6FD-92F738F1DCD8}"/>
    <cellStyle name="Currency 4" xfId="99" xr:uid="{00000000-0005-0000-0000-00008E000000}"/>
    <cellStyle name="Date" xfId="15" xr:uid="{00000000-0005-0000-0000-00000E000000}"/>
    <cellStyle name="DecimalsFour" xfId="16" xr:uid="{00000000-0005-0000-0000-00000F000000}"/>
    <cellStyle name="DecimalsNone" xfId="17" xr:uid="{00000000-0005-0000-0000-000010000000}"/>
    <cellStyle name="DecimalsTwo" xfId="18" xr:uid="{00000000-0005-0000-0000-000011000000}"/>
    <cellStyle name="Followed Hyperlink" xfId="91" builtinId="9" hidden="1"/>
    <cellStyle name="Followed Hyperlink" xfId="93" builtinId="9" hidden="1"/>
    <cellStyle name="Followed Hyperlink" xfId="67" builtinId="9" hidden="1"/>
    <cellStyle name="Followed Hyperlink" xfId="69" builtinId="9" hidden="1"/>
    <cellStyle name="Followed Hyperlink" xfId="71" builtinId="9" hidden="1"/>
    <cellStyle name="Followed Hyperlink" xfId="73" builtinId="9" hidden="1"/>
    <cellStyle name="Followed Hyperlink" xfId="63" builtinId="9" hidden="1"/>
    <cellStyle name="Followed Hyperlink" xfId="65" builtinId="9" hidden="1"/>
    <cellStyle name="Followed Hyperlink" xfId="61" builtinId="9" hidden="1"/>
    <cellStyle name="Followed Hyperlink" xfId="79" builtinId="9" hidden="1"/>
    <cellStyle name="Followed Hyperlink" xfId="83" builtinId="9" hidden="1"/>
    <cellStyle name="Followed Hyperlink" xfId="85" builtinId="9" hidden="1"/>
    <cellStyle name="Followed Hyperlink" xfId="87" builtinId="9" hidden="1"/>
    <cellStyle name="Followed Hyperlink" xfId="89" builtinId="9" hidden="1"/>
    <cellStyle name="Followed Hyperlink" xfId="77" builtinId="9" hidden="1"/>
    <cellStyle name="Followed Hyperlink" xfId="81" builtinId="9" hidden="1"/>
    <cellStyle name="Followed Hyperlink" xfId="75" builtinId="9" hidden="1"/>
    <cellStyle name="Grey" xfId="19" xr:uid="{00000000-0005-0000-0000-000023000000}"/>
    <cellStyle name="Hyperlink" xfId="60" builtinId="8" hidden="1"/>
    <cellStyle name="Hyperlink" xfId="64" builtinId="8" hidden="1"/>
    <cellStyle name="Hyperlink" xfId="66" builtinId="8" hidden="1"/>
    <cellStyle name="Hyperlink" xfId="68" builtinId="8" hidden="1"/>
    <cellStyle name="Hyperlink" xfId="62" builtinId="8" hidden="1"/>
    <cellStyle name="Hyperlink" xfId="70" builtinId="8" hidden="1"/>
    <cellStyle name="Hyperlink" xfId="72" builtinId="8" hidden="1"/>
    <cellStyle name="Hyperlink" xfId="74" builtinId="8" hidden="1"/>
    <cellStyle name="Hyperlink" xfId="76" builtinId="8" hidden="1"/>
    <cellStyle name="Hyperlink" xfId="78" builtinId="8" hidden="1"/>
    <cellStyle name="Hyperlink" xfId="80" builtinId="8" hidden="1"/>
    <cellStyle name="Hyperlink" xfId="82" builtinId="8" hidden="1"/>
    <cellStyle name="Hyperlink" xfId="86" builtinId="8" hidden="1"/>
    <cellStyle name="Hyperlink" xfId="88" builtinId="8" hidden="1"/>
    <cellStyle name="Hyperlink" xfId="90" builtinId="8" hidden="1"/>
    <cellStyle name="Hyperlink" xfId="84" builtinId="8" hidden="1"/>
    <cellStyle name="Hyperlink" xfId="92" builtinId="8" hidden="1"/>
    <cellStyle name="Hyperlink 2" xfId="20" xr:uid="{00000000-0005-0000-0000-000035000000}"/>
    <cellStyle name="Input [yellow]" xfId="21" xr:uid="{00000000-0005-0000-0000-000036000000}"/>
    <cellStyle name="No Border" xfId="22" xr:uid="{00000000-0005-0000-0000-000037000000}"/>
    <cellStyle name="Normal" xfId="0" builtinId="0"/>
    <cellStyle name="Normal - Style1" xfId="23" xr:uid="{00000000-0005-0000-0000-000039000000}"/>
    <cellStyle name="Normal - Style2" xfId="24" xr:uid="{00000000-0005-0000-0000-00003A000000}"/>
    <cellStyle name="Normal - Style3" xfId="25" xr:uid="{00000000-0005-0000-0000-00003B000000}"/>
    <cellStyle name="Normal - Style4" xfId="26" xr:uid="{00000000-0005-0000-0000-00003C000000}"/>
    <cellStyle name="Normal - Style5" xfId="27" xr:uid="{00000000-0005-0000-0000-00003D000000}"/>
    <cellStyle name="Normal 2" xfId="28" xr:uid="{00000000-0005-0000-0000-00003E000000}"/>
    <cellStyle name="Normal 2 2" xfId="95" xr:uid="{C38A6B95-1179-4A25-BFBF-39C316045D4C}"/>
    <cellStyle name="Normal 3" xfId="94" xr:uid="{6E9FF036-42F2-4467-BF34-7A4E59A0FCA8}"/>
    <cellStyle name="Normal 4" xfId="98" xr:uid="{00000000-0005-0000-0000-00008F000000}"/>
    <cellStyle name="Normal 4 2" xfId="110" xr:uid="{00000000-0005-0000-0000-000042000000}"/>
    <cellStyle name="Normal 5" xfId="101" xr:uid="{00000000-0005-0000-0000-000091000000}"/>
    <cellStyle name="Normal 6" xfId="103" xr:uid="{00000000-0005-0000-0000-000095000000}"/>
    <cellStyle name="Normal 7" xfId="109" xr:uid="{00000000-0005-0000-0000-00009A000000}"/>
    <cellStyle name="Normal_Appendix A--Temps RFP Appendix" xfId="29" xr:uid="{00000000-0005-0000-0000-00003F000000}"/>
    <cellStyle name="Number" xfId="30" xr:uid="{00000000-0005-0000-0000-000040000000}"/>
    <cellStyle name="PB Table Heading" xfId="31" xr:uid="{00000000-0005-0000-0000-000041000000}"/>
    <cellStyle name="PB Table Highlight1" xfId="32" xr:uid="{00000000-0005-0000-0000-000042000000}"/>
    <cellStyle name="PB Table Highlight2" xfId="33" xr:uid="{00000000-0005-0000-0000-000043000000}"/>
    <cellStyle name="PB Table Highlight3" xfId="34" xr:uid="{00000000-0005-0000-0000-000044000000}"/>
    <cellStyle name="PB Table Standard Row" xfId="35" xr:uid="{00000000-0005-0000-0000-000045000000}"/>
    <cellStyle name="PB Table Subtotal Row" xfId="36" xr:uid="{00000000-0005-0000-0000-000046000000}"/>
    <cellStyle name="PB Table Total Row" xfId="37" xr:uid="{00000000-0005-0000-0000-000047000000}"/>
    <cellStyle name="Percent" xfId="97" builtinId="5"/>
    <cellStyle name="Percent [2]" xfId="38" xr:uid="{00000000-0005-0000-0000-000048000000}"/>
    <cellStyle name="Percent [2] 2" xfId="106" xr:uid="{00000000-0005-0000-0000-00004C000000}"/>
    <cellStyle name="Percent 2" xfId="39" xr:uid="{00000000-0005-0000-0000-000049000000}"/>
    <cellStyle name="Percent 2 2" xfId="107" xr:uid="{00000000-0005-0000-0000-00004D000000}"/>
    <cellStyle name="Percent 3" xfId="40" xr:uid="{00000000-0005-0000-0000-00004A000000}"/>
    <cellStyle name="Percent 3 2" xfId="108" xr:uid="{00000000-0005-0000-0000-00004E000000}"/>
    <cellStyle name="Percent 4" xfId="100" xr:uid="{00000000-0005-0000-0000-000090000000}"/>
    <cellStyle name="Percent 5" xfId="102" xr:uid="{00000000-0005-0000-0000-000092000000}"/>
    <cellStyle name="PSChar" xfId="41" xr:uid="{00000000-0005-0000-0000-00004B000000}"/>
    <cellStyle name="PSDate" xfId="42" xr:uid="{00000000-0005-0000-0000-00004C000000}"/>
    <cellStyle name="PSDec" xfId="43" xr:uid="{00000000-0005-0000-0000-00004D000000}"/>
    <cellStyle name="PSHeading" xfId="44" xr:uid="{00000000-0005-0000-0000-00004E000000}"/>
    <cellStyle name="PSInt" xfId="45" xr:uid="{00000000-0005-0000-0000-00004F000000}"/>
    <cellStyle name="PSSpacer" xfId="46" xr:uid="{00000000-0005-0000-0000-000050000000}"/>
    <cellStyle name="Single Border" xfId="47" xr:uid="{00000000-0005-0000-0000-000051000000}"/>
    <cellStyle name="STYLE1" xfId="48" xr:uid="{00000000-0005-0000-0000-000052000000}"/>
    <cellStyle name="STYLE10" xfId="49" xr:uid="{00000000-0005-0000-0000-000053000000}"/>
    <cellStyle name="STYLE11" xfId="50" xr:uid="{00000000-0005-0000-0000-000054000000}"/>
    <cellStyle name="STYLE12" xfId="51" xr:uid="{00000000-0005-0000-0000-000055000000}"/>
    <cellStyle name="STYLE2" xfId="52" xr:uid="{00000000-0005-0000-0000-000056000000}"/>
    <cellStyle name="STYLE3" xfId="53" xr:uid="{00000000-0005-0000-0000-000057000000}"/>
    <cellStyle name="STYLE4" xfId="54" xr:uid="{00000000-0005-0000-0000-000058000000}"/>
    <cellStyle name="STYLE5" xfId="55" xr:uid="{00000000-0005-0000-0000-000059000000}"/>
    <cellStyle name="STYLE6" xfId="56" xr:uid="{00000000-0005-0000-0000-00005A000000}"/>
    <cellStyle name="STYLE7" xfId="57" xr:uid="{00000000-0005-0000-0000-00005B000000}"/>
    <cellStyle name="STYLE8" xfId="58" xr:uid="{00000000-0005-0000-0000-00005C000000}"/>
    <cellStyle name="STYLE9" xfId="59" xr:uid="{00000000-0005-0000-0000-00005D000000}"/>
  </cellStyles>
  <dxfs count="3">
    <dxf>
      <fill>
        <patternFill>
          <bgColor rgb="FFFF0000"/>
        </patternFill>
      </fill>
    </dxf>
    <dxf>
      <fill>
        <patternFill>
          <bgColor rgb="FF92D050"/>
        </patternFill>
      </fill>
    </dxf>
    <dxf>
      <fill>
        <patternFill>
          <bgColor rgb="FF92D050"/>
        </patternFill>
      </fill>
    </dxf>
  </dxfs>
  <tableStyles count="0" defaultTableStyle="TableStyleMedium2" defaultPivotStyle="PivotStyleLight16"/>
  <colors>
    <mruColors>
      <color rgb="FFFFFF99"/>
      <color rgb="FFFF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F16"/>
  <sheetViews>
    <sheetView tabSelected="1" zoomScaleNormal="100" zoomScalePageLayoutView="85" workbookViewId="0"/>
  </sheetViews>
  <sheetFormatPr defaultColWidth="8.7109375" defaultRowHeight="12.75" x14ac:dyDescent="0.2"/>
  <cols>
    <col min="1" max="1" width="2.28515625" style="2" customWidth="1"/>
    <col min="2" max="3" width="8.7109375" style="2"/>
    <col min="4" max="4" width="27.42578125" style="2" customWidth="1"/>
    <col min="5" max="5" width="8.7109375" style="2"/>
    <col min="6" max="6" width="42.7109375" style="2" customWidth="1"/>
    <col min="7" max="16384" width="8.7109375" style="2"/>
  </cols>
  <sheetData>
    <row r="1" spans="1:6" x14ac:dyDescent="0.2">
      <c r="A1" s="8"/>
      <c r="B1" s="8"/>
      <c r="C1" s="8"/>
      <c r="D1" s="8"/>
      <c r="E1" s="8"/>
      <c r="F1" s="8"/>
    </row>
    <row r="2" spans="1:6" x14ac:dyDescent="0.2">
      <c r="A2" s="8"/>
      <c r="B2" s="8"/>
      <c r="C2" s="8"/>
      <c r="D2" s="8"/>
      <c r="E2" s="8"/>
      <c r="F2" s="8"/>
    </row>
    <row r="3" spans="1:6" x14ac:dyDescent="0.2">
      <c r="A3" s="8"/>
      <c r="B3" s="8"/>
      <c r="C3" s="8"/>
      <c r="D3" s="8"/>
      <c r="E3" s="8"/>
      <c r="F3" s="8"/>
    </row>
    <row r="4" spans="1:6" x14ac:dyDescent="0.2">
      <c r="A4" s="8"/>
      <c r="B4" s="8"/>
      <c r="C4" s="8"/>
      <c r="D4" s="8"/>
      <c r="E4" s="8"/>
      <c r="F4" s="8"/>
    </row>
    <row r="5" spans="1:6" ht="62.65" customHeight="1" x14ac:dyDescent="0.3">
      <c r="A5" s="8"/>
      <c r="B5" s="29" t="s">
        <v>28</v>
      </c>
      <c r="C5" s="30"/>
      <c r="D5" s="30"/>
      <c r="E5" s="30"/>
      <c r="F5" s="30"/>
    </row>
    <row r="6" spans="1:6" ht="26.25" customHeight="1" x14ac:dyDescent="0.3">
      <c r="A6" s="8"/>
      <c r="B6" s="30" t="s">
        <v>0</v>
      </c>
      <c r="C6" s="30"/>
      <c r="D6" s="30"/>
      <c r="E6" s="30"/>
      <c r="F6" s="30"/>
    </row>
    <row r="7" spans="1:6" ht="26.25" x14ac:dyDescent="0.4">
      <c r="A7" s="8"/>
      <c r="B7" s="8"/>
      <c r="C7" s="3"/>
      <c r="D7" s="8"/>
      <c r="E7" s="8"/>
      <c r="F7" s="8"/>
    </row>
    <row r="8" spans="1:6" ht="19.5" x14ac:dyDescent="0.3">
      <c r="A8" s="8"/>
      <c r="B8" s="31" t="s">
        <v>20</v>
      </c>
      <c r="C8" s="31"/>
      <c r="D8" s="31"/>
      <c r="E8" s="31"/>
      <c r="F8" s="31"/>
    </row>
    <row r="9" spans="1:6" x14ac:dyDescent="0.2">
      <c r="A9" s="8"/>
      <c r="B9" s="8"/>
      <c r="C9" s="9"/>
      <c r="D9" s="8"/>
      <c r="E9" s="8"/>
      <c r="F9" s="8"/>
    </row>
    <row r="10" spans="1:6" ht="18" x14ac:dyDescent="0.2">
      <c r="A10" s="8"/>
      <c r="B10" s="33"/>
      <c r="C10" s="33"/>
      <c r="D10" s="33"/>
      <c r="E10" s="33"/>
      <c r="F10" s="33"/>
    </row>
    <row r="11" spans="1:6" x14ac:dyDescent="0.2">
      <c r="A11" s="8"/>
      <c r="B11" s="8"/>
      <c r="C11" s="9"/>
      <c r="D11" s="8"/>
      <c r="E11" s="8"/>
      <c r="F11" s="8"/>
    </row>
    <row r="12" spans="1:6" x14ac:dyDescent="0.2">
      <c r="A12" s="8"/>
      <c r="B12" s="8"/>
      <c r="C12" s="9"/>
      <c r="D12" s="8"/>
      <c r="E12" s="8"/>
      <c r="F12" s="8"/>
    </row>
    <row r="13" spans="1:6" x14ac:dyDescent="0.2">
      <c r="A13" s="8"/>
      <c r="B13" s="8"/>
      <c r="C13" s="9"/>
      <c r="D13" s="8"/>
      <c r="E13" s="8"/>
      <c r="F13" s="8"/>
    </row>
    <row r="14" spans="1:6" ht="20.25" x14ac:dyDescent="0.3">
      <c r="A14" s="8"/>
      <c r="B14" s="32" t="s">
        <v>1</v>
      </c>
      <c r="C14" s="32"/>
      <c r="D14" s="32"/>
      <c r="E14" s="32"/>
      <c r="F14" s="32"/>
    </row>
    <row r="15" spans="1:6" x14ac:dyDescent="0.2">
      <c r="A15" s="8"/>
      <c r="B15" s="28"/>
      <c r="C15" s="28"/>
      <c r="D15" s="28"/>
      <c r="E15" s="28"/>
      <c r="F15" s="28"/>
    </row>
    <row r="16" spans="1:6" x14ac:dyDescent="0.2">
      <c r="A16" s="8"/>
      <c r="B16" s="8"/>
      <c r="C16" s="8"/>
      <c r="D16" s="8"/>
      <c r="E16" s="8"/>
      <c r="F16" s="8"/>
    </row>
  </sheetData>
  <mergeCells count="6">
    <mergeCell ref="B15:F15"/>
    <mergeCell ref="B5:F5"/>
    <mergeCell ref="B6:F6"/>
    <mergeCell ref="B8:F8"/>
    <mergeCell ref="B14:F14"/>
    <mergeCell ref="B10:F10"/>
  </mergeCells>
  <printOptions horizontalCentered="1"/>
  <pageMargins left="0" right="0" top="0.74" bottom="0.5" header="0" footer="0"/>
  <pageSetup orientation="portrait" r:id="rId1"/>
  <headerFooter alignWithMargins="0"/>
  <rowBreaks count="1" manualBreakCount="1">
    <brk id="1" max="16383" man="1"/>
  </rowBreaks>
  <colBreaks count="1" manualBreakCount="1">
    <brk id="3" max="1048575" man="1"/>
  </colBreaks>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B40635-F3B5-466A-9050-40D2468F4459}">
  <sheetPr codeName="Sheet3">
    <pageSetUpPr fitToPage="1"/>
  </sheetPr>
  <dimension ref="A1:N26"/>
  <sheetViews>
    <sheetView showGridLines="0" zoomScaleNormal="100" workbookViewId="0"/>
  </sheetViews>
  <sheetFormatPr defaultColWidth="9.28515625" defaultRowHeight="14.25" x14ac:dyDescent="0.2"/>
  <cols>
    <col min="1" max="1" width="2.28515625" style="20" customWidth="1"/>
    <col min="2" max="2" width="40.28515625" style="25" customWidth="1"/>
    <col min="3" max="8" width="17" style="20" customWidth="1"/>
    <col min="9" max="10" width="12.7109375" style="20" customWidth="1"/>
    <col min="11" max="16384" width="9.28515625" style="20"/>
  </cols>
  <sheetData>
    <row r="1" spans="1:14" ht="15" x14ac:dyDescent="0.25">
      <c r="A1" s="1" t="s">
        <v>32</v>
      </c>
      <c r="B1" s="20"/>
    </row>
    <row r="2" spans="1:14" ht="15" x14ac:dyDescent="0.25">
      <c r="A2" s="1" t="s">
        <v>0</v>
      </c>
      <c r="B2" s="20"/>
      <c r="C2" s="21" t="s">
        <v>2</v>
      </c>
      <c r="D2" s="21"/>
      <c r="E2" s="34" t="s">
        <v>40</v>
      </c>
      <c r="F2" s="35"/>
      <c r="G2" s="35"/>
      <c r="H2" s="36"/>
    </row>
    <row r="3" spans="1:14" ht="14.1" customHeight="1" x14ac:dyDescent="0.25">
      <c r="A3" s="1" t="s">
        <v>17</v>
      </c>
      <c r="B3" s="20"/>
    </row>
    <row r="4" spans="1:14" ht="15" x14ac:dyDescent="0.25">
      <c r="A4" s="1"/>
      <c r="B4" s="20"/>
    </row>
    <row r="5" spans="1:14" ht="76.5" customHeight="1" x14ac:dyDescent="0.2">
      <c r="A5" s="41" t="s">
        <v>24</v>
      </c>
      <c r="B5" s="41"/>
      <c r="C5" s="41"/>
      <c r="D5" s="41"/>
      <c r="E5" s="41"/>
      <c r="F5" s="41"/>
      <c r="G5" s="41"/>
      <c r="H5" s="41"/>
    </row>
    <row r="6" spans="1:14" ht="15" x14ac:dyDescent="0.25">
      <c r="B6" s="1"/>
      <c r="E6" s="37"/>
      <c r="F6" s="37"/>
      <c r="G6" s="22"/>
      <c r="H6" s="22"/>
    </row>
    <row r="7" spans="1:14" ht="27.4" customHeight="1" x14ac:dyDescent="0.25">
      <c r="B7" s="1"/>
      <c r="C7" s="40" t="s">
        <v>25</v>
      </c>
      <c r="D7" s="40"/>
      <c r="E7" s="38" t="s">
        <v>26</v>
      </c>
      <c r="F7" s="39"/>
      <c r="G7" s="40" t="s">
        <v>3</v>
      </c>
      <c r="H7" s="40"/>
    </row>
    <row r="8" spans="1:14" ht="16.149999999999999" customHeight="1" x14ac:dyDescent="0.2">
      <c r="B8" s="19" t="s">
        <v>4</v>
      </c>
      <c r="C8" s="7" t="s">
        <v>18</v>
      </c>
      <c r="D8" s="7" t="s">
        <v>19</v>
      </c>
      <c r="E8" s="7" t="s">
        <v>18</v>
      </c>
      <c r="F8" s="7" t="s">
        <v>19</v>
      </c>
      <c r="G8" s="7" t="s">
        <v>7</v>
      </c>
      <c r="H8" s="7" t="s">
        <v>8</v>
      </c>
      <c r="I8" s="11"/>
    </row>
    <row r="9" spans="1:14" x14ac:dyDescent="0.2">
      <c r="B9" s="6" t="s">
        <v>5</v>
      </c>
      <c r="C9" s="16">
        <v>27</v>
      </c>
      <c r="D9" s="17">
        <v>2500</v>
      </c>
      <c r="E9" s="16">
        <v>29</v>
      </c>
      <c r="F9" s="17">
        <v>2000</v>
      </c>
      <c r="G9" s="14">
        <f>D9+F9</f>
        <v>4500</v>
      </c>
      <c r="H9" s="12">
        <f>(C9*D9)+(E9*F9)</f>
        <v>125500</v>
      </c>
    </row>
    <row r="10" spans="1:14" x14ac:dyDescent="0.2">
      <c r="B10" s="5" t="s">
        <v>9</v>
      </c>
      <c r="C10" s="18">
        <v>235</v>
      </c>
      <c r="D10" s="10">
        <v>675</v>
      </c>
      <c r="E10" s="18">
        <v>245</v>
      </c>
      <c r="F10" s="10">
        <v>405</v>
      </c>
      <c r="G10" s="15">
        <f t="shared" ref="G10:G21" si="0">SUM(D10+F10)</f>
        <v>1080</v>
      </c>
      <c r="H10" s="13">
        <f t="shared" ref="H10:H22" si="1">SUM(C10*D10)+(E10*F10)</f>
        <v>257850</v>
      </c>
    </row>
    <row r="11" spans="1:14" x14ac:dyDescent="0.2">
      <c r="B11" s="5" t="s">
        <v>10</v>
      </c>
      <c r="C11" s="18">
        <v>250</v>
      </c>
      <c r="D11" s="10">
        <v>800</v>
      </c>
      <c r="E11" s="18">
        <v>250</v>
      </c>
      <c r="F11" s="10">
        <v>300</v>
      </c>
      <c r="G11" s="15">
        <f t="shared" si="0"/>
        <v>1100</v>
      </c>
      <c r="H11" s="13">
        <f t="shared" si="1"/>
        <v>275000</v>
      </c>
    </row>
    <row r="12" spans="1:14" x14ac:dyDescent="0.2">
      <c r="B12" s="5" t="s">
        <v>11</v>
      </c>
      <c r="C12" s="18">
        <v>275</v>
      </c>
      <c r="D12" s="10">
        <v>1100</v>
      </c>
      <c r="E12" s="18">
        <v>290</v>
      </c>
      <c r="F12" s="10">
        <v>660</v>
      </c>
      <c r="G12" s="15">
        <f t="shared" si="0"/>
        <v>1760</v>
      </c>
      <c r="H12" s="13">
        <f t="shared" si="1"/>
        <v>493900</v>
      </c>
    </row>
    <row r="13" spans="1:14" x14ac:dyDescent="0.2">
      <c r="B13" s="5" t="s">
        <v>12</v>
      </c>
      <c r="C13" s="18">
        <v>285</v>
      </c>
      <c r="D13" s="10">
        <v>1200</v>
      </c>
      <c r="E13" s="18">
        <v>300</v>
      </c>
      <c r="F13" s="10">
        <v>720</v>
      </c>
      <c r="G13" s="15">
        <f t="shared" si="0"/>
        <v>1920</v>
      </c>
      <c r="H13" s="13">
        <f t="shared" si="1"/>
        <v>558000</v>
      </c>
    </row>
    <row r="14" spans="1:14" x14ac:dyDescent="0.2">
      <c r="B14" s="5" t="s">
        <v>21</v>
      </c>
      <c r="C14" s="18">
        <v>255</v>
      </c>
      <c r="D14" s="10">
        <v>1290</v>
      </c>
      <c r="E14" s="18">
        <v>270</v>
      </c>
      <c r="F14" s="10">
        <v>955</v>
      </c>
      <c r="G14" s="15">
        <f t="shared" si="0"/>
        <v>2245</v>
      </c>
      <c r="H14" s="13">
        <f t="shared" si="1"/>
        <v>586800</v>
      </c>
    </row>
    <row r="15" spans="1:14" x14ac:dyDescent="0.2">
      <c r="B15" s="4" t="s">
        <v>33</v>
      </c>
      <c r="C15" s="18">
        <v>395</v>
      </c>
      <c r="D15" s="10">
        <v>625</v>
      </c>
      <c r="E15" s="18">
        <v>415</v>
      </c>
      <c r="F15" s="10">
        <v>375</v>
      </c>
      <c r="G15" s="15">
        <f t="shared" si="0"/>
        <v>1000</v>
      </c>
      <c r="H15" s="13">
        <f t="shared" si="1"/>
        <v>402500</v>
      </c>
    </row>
    <row r="16" spans="1:14" ht="25.5" x14ac:dyDescent="0.25">
      <c r="B16" s="4" t="s">
        <v>34</v>
      </c>
      <c r="C16" s="18">
        <v>605</v>
      </c>
      <c r="D16" s="10">
        <v>150</v>
      </c>
      <c r="E16" s="18">
        <v>640</v>
      </c>
      <c r="F16" s="10">
        <v>90</v>
      </c>
      <c r="G16" s="15">
        <f t="shared" si="0"/>
        <v>240</v>
      </c>
      <c r="H16" s="13">
        <f t="shared" si="1"/>
        <v>148350</v>
      </c>
      <c r="N16" s="23"/>
    </row>
    <row r="17" spans="2:9" x14ac:dyDescent="0.2">
      <c r="B17" s="4" t="s">
        <v>35</v>
      </c>
      <c r="C17" s="18">
        <v>460</v>
      </c>
      <c r="D17" s="10">
        <v>450</v>
      </c>
      <c r="E17" s="18">
        <v>480</v>
      </c>
      <c r="F17" s="10">
        <v>270</v>
      </c>
      <c r="G17" s="15">
        <f t="shared" si="0"/>
        <v>720</v>
      </c>
      <c r="H17" s="13">
        <f t="shared" si="1"/>
        <v>336600</v>
      </c>
    </row>
    <row r="18" spans="2:9" x14ac:dyDescent="0.2">
      <c r="B18" s="4" t="s">
        <v>36</v>
      </c>
      <c r="C18" s="18">
        <v>585</v>
      </c>
      <c r="D18" s="10">
        <v>125</v>
      </c>
      <c r="E18" s="18">
        <v>615</v>
      </c>
      <c r="F18" s="10">
        <v>75</v>
      </c>
      <c r="G18" s="15">
        <f t="shared" si="0"/>
        <v>200</v>
      </c>
      <c r="H18" s="13">
        <f t="shared" si="1"/>
        <v>119250</v>
      </c>
    </row>
    <row r="19" spans="2:9" ht="25.5" x14ac:dyDescent="0.2">
      <c r="B19" s="4" t="s">
        <v>37</v>
      </c>
      <c r="C19" s="18">
        <v>410</v>
      </c>
      <c r="D19" s="10">
        <v>450</v>
      </c>
      <c r="E19" s="18">
        <v>430</v>
      </c>
      <c r="F19" s="10">
        <v>270</v>
      </c>
      <c r="G19" s="15">
        <f t="shared" si="0"/>
        <v>720</v>
      </c>
      <c r="H19" s="13">
        <f t="shared" si="1"/>
        <v>300600</v>
      </c>
    </row>
    <row r="20" spans="2:9" x14ac:dyDescent="0.2">
      <c r="B20" s="4" t="s">
        <v>38</v>
      </c>
      <c r="C20" s="18">
        <v>215</v>
      </c>
      <c r="D20" s="10">
        <v>500</v>
      </c>
      <c r="E20" s="18">
        <v>225</v>
      </c>
      <c r="F20" s="10">
        <v>300</v>
      </c>
      <c r="G20" s="15">
        <f t="shared" si="0"/>
        <v>800</v>
      </c>
      <c r="H20" s="13">
        <f t="shared" si="1"/>
        <v>175000</v>
      </c>
      <c r="I20" s="24"/>
    </row>
    <row r="21" spans="2:9" x14ac:dyDescent="0.2">
      <c r="B21" s="4" t="s">
        <v>39</v>
      </c>
      <c r="C21" s="18">
        <v>250</v>
      </c>
      <c r="D21" s="10">
        <v>700</v>
      </c>
      <c r="E21" s="18">
        <v>255</v>
      </c>
      <c r="F21" s="10">
        <v>420</v>
      </c>
      <c r="G21" s="15">
        <f t="shared" si="0"/>
        <v>1120</v>
      </c>
      <c r="H21" s="13">
        <f t="shared" si="1"/>
        <v>282100</v>
      </c>
    </row>
    <row r="22" spans="2:9" x14ac:dyDescent="0.2">
      <c r="B22" s="4" t="s">
        <v>6</v>
      </c>
      <c r="C22" s="18">
        <v>0</v>
      </c>
      <c r="D22" s="10">
        <v>0</v>
      </c>
      <c r="E22" s="18">
        <v>0</v>
      </c>
      <c r="F22" s="10">
        <v>0</v>
      </c>
      <c r="G22" s="15">
        <f t="shared" ref="G22" si="2">SUM(D22+F22)</f>
        <v>0</v>
      </c>
      <c r="H22" s="13">
        <f t="shared" si="1"/>
        <v>0</v>
      </c>
    </row>
    <row r="24" spans="2:9" x14ac:dyDescent="0.2">
      <c r="B24" s="25" t="s">
        <v>29</v>
      </c>
      <c r="E24" s="26">
        <v>0.05</v>
      </c>
    </row>
    <row r="25" spans="2:9" x14ac:dyDescent="0.2">
      <c r="B25" s="25" t="s">
        <v>30</v>
      </c>
      <c r="E25" s="26">
        <v>0.05</v>
      </c>
      <c r="H25" s="27"/>
    </row>
    <row r="26" spans="2:9" x14ac:dyDescent="0.2">
      <c r="H26" s="27"/>
    </row>
  </sheetData>
  <sheetProtection formatCells="0" insertRows="0"/>
  <protectedRanges>
    <protectedRange sqref="C10:F14 C16:F22 C15 E15:F15" name="Range1"/>
    <protectedRange sqref="D15" name="Range1_1"/>
  </protectedRanges>
  <mergeCells count="6">
    <mergeCell ref="E2:H2"/>
    <mergeCell ref="E6:F6"/>
    <mergeCell ref="E7:F7"/>
    <mergeCell ref="C7:D7"/>
    <mergeCell ref="G7:H7"/>
    <mergeCell ref="A5:H5"/>
  </mergeCells>
  <pageMargins left="0.7" right="0.7" top="0.75" bottom="0.75" header="0.3" footer="0.3"/>
  <pageSetup scale="98" fitToHeight="0" orientation="portrait" horizontalDpi="4294967293"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F3298C-3E48-4763-9B7A-2CF9435303CC}">
  <sheetPr>
    <pageSetUpPr fitToPage="1"/>
  </sheetPr>
  <dimension ref="A1:O82"/>
  <sheetViews>
    <sheetView showGridLines="0" zoomScaleNormal="100" zoomScalePageLayoutView="85" workbookViewId="0"/>
  </sheetViews>
  <sheetFormatPr defaultColWidth="8.7109375" defaultRowHeight="14.25" x14ac:dyDescent="0.2"/>
  <cols>
    <col min="1" max="1" width="2.42578125" style="44" customWidth="1"/>
    <col min="2" max="2" width="63.7109375" style="44" customWidth="1"/>
    <col min="3" max="3" width="17.7109375" style="44" customWidth="1"/>
    <col min="4" max="4" width="19" style="44" customWidth="1"/>
    <col min="5" max="6" width="17.7109375" style="44" customWidth="1"/>
    <col min="7" max="7" width="8.5703125" style="44" customWidth="1"/>
    <col min="8" max="8" width="10.28515625" style="44" customWidth="1"/>
    <col min="9" max="14" width="14.28515625" style="44" customWidth="1"/>
    <col min="15" max="15" width="4.7109375" style="44" customWidth="1"/>
    <col min="16" max="16" width="14.28515625" style="44" customWidth="1"/>
    <col min="17" max="17" width="2.28515625" style="44" customWidth="1"/>
    <col min="18" max="22" width="14.28515625" style="44" customWidth="1"/>
    <col min="23" max="16384" width="8.7109375" style="44"/>
  </cols>
  <sheetData>
    <row r="1" spans="1:15" ht="15" x14ac:dyDescent="0.25">
      <c r="A1" s="42" t="s">
        <v>32</v>
      </c>
      <c r="B1" s="43"/>
    </row>
    <row r="2" spans="1:15" ht="15" customHeight="1" x14ac:dyDescent="0.25">
      <c r="A2" s="42" t="s">
        <v>0</v>
      </c>
      <c r="B2" s="43"/>
      <c r="D2" s="45" t="s">
        <v>2</v>
      </c>
      <c r="E2" s="46" t="str">
        <f>'2. Staff Rates and Hours'!E2</f>
        <v>Milliman, Inc.</v>
      </c>
      <c r="F2" s="47"/>
    </row>
    <row r="3" spans="1:15" ht="14.65" customHeight="1" x14ac:dyDescent="0.25">
      <c r="A3" s="42" t="s">
        <v>23</v>
      </c>
      <c r="C3" s="48"/>
    </row>
    <row r="4" spans="1:15" s="43" customFormat="1" ht="15" customHeight="1" x14ac:dyDescent="0.25">
      <c r="A4" s="49"/>
      <c r="D4" s="50"/>
      <c r="E4" s="51"/>
      <c r="J4" s="44"/>
      <c r="K4" s="44"/>
      <c r="L4" s="44"/>
      <c r="M4" s="44"/>
      <c r="N4" s="44"/>
      <c r="O4" s="52"/>
    </row>
    <row r="5" spans="1:15" s="43" customFormat="1" ht="41.65" customHeight="1" x14ac:dyDescent="0.25">
      <c r="A5" s="49"/>
      <c r="B5" s="53" t="s">
        <v>27</v>
      </c>
      <c r="C5" s="53"/>
      <c r="D5" s="53"/>
      <c r="E5" s="53"/>
      <c r="F5" s="53"/>
      <c r="G5" s="53"/>
      <c r="H5" s="53"/>
      <c r="I5" s="54"/>
      <c r="J5" s="44"/>
      <c r="K5" s="44"/>
      <c r="L5" s="44"/>
      <c r="M5" s="44"/>
      <c r="N5" s="44"/>
      <c r="O5" s="54"/>
    </row>
    <row r="6" spans="1:15" s="43" customFormat="1" ht="13.9" customHeight="1" x14ac:dyDescent="0.25">
      <c r="A6" s="49"/>
      <c r="B6" s="55"/>
      <c r="C6" s="55"/>
      <c r="D6" s="55"/>
      <c r="E6" s="55"/>
      <c r="F6" s="55"/>
      <c r="G6" s="55"/>
      <c r="H6" s="55"/>
      <c r="I6" s="55"/>
      <c r="J6" s="44"/>
      <c r="K6" s="44"/>
      <c r="L6" s="44"/>
      <c r="M6" s="44"/>
      <c r="N6" s="44"/>
      <c r="O6" s="54"/>
    </row>
    <row r="7" spans="1:15" s="43" customFormat="1" ht="15.6" customHeight="1" x14ac:dyDescent="0.25">
      <c r="A7" s="49"/>
      <c r="B7" s="56" t="s">
        <v>16</v>
      </c>
      <c r="C7" s="56"/>
      <c r="D7" s="56"/>
      <c r="E7" s="56"/>
      <c r="F7" s="55"/>
      <c r="G7" s="55"/>
      <c r="H7" s="55"/>
      <c r="I7" s="55"/>
      <c r="J7" s="44"/>
      <c r="K7" s="44"/>
      <c r="L7" s="44"/>
      <c r="M7" s="44"/>
      <c r="N7" s="44"/>
      <c r="O7" s="54"/>
    </row>
    <row r="8" spans="1:15" s="43" customFormat="1" ht="15" x14ac:dyDescent="0.25">
      <c r="A8" s="49"/>
      <c r="B8" s="55"/>
      <c r="C8" s="55"/>
      <c r="D8" s="55"/>
      <c r="E8" s="55"/>
      <c r="F8" s="55"/>
      <c r="G8" s="55"/>
      <c r="H8" s="55"/>
      <c r="I8" s="55"/>
      <c r="J8" s="44"/>
      <c r="K8" s="44"/>
      <c r="L8" s="44"/>
      <c r="M8" s="44"/>
      <c r="N8" s="44"/>
      <c r="O8" s="54"/>
    </row>
    <row r="9" spans="1:15" s="43" customFormat="1" ht="30" x14ac:dyDescent="0.25">
      <c r="A9" s="49"/>
      <c r="B9" s="57" t="s">
        <v>13</v>
      </c>
      <c r="C9" s="58"/>
      <c r="D9" s="59" t="s">
        <v>14</v>
      </c>
      <c r="E9" s="59" t="s">
        <v>22</v>
      </c>
      <c r="F9" s="55"/>
      <c r="G9" s="55"/>
      <c r="H9" s="55"/>
      <c r="I9" s="55"/>
      <c r="J9" s="44"/>
      <c r="K9" s="44"/>
      <c r="L9" s="44"/>
      <c r="M9" s="44"/>
      <c r="N9" s="44"/>
      <c r="O9" s="54"/>
    </row>
    <row r="10" spans="1:15" s="43" customFormat="1" ht="15" x14ac:dyDescent="0.25">
      <c r="A10" s="49"/>
      <c r="B10" s="60" t="s">
        <v>15</v>
      </c>
      <c r="C10" s="61"/>
      <c r="D10" s="62">
        <v>0.15</v>
      </c>
      <c r="E10" s="63">
        <f>$D10*SUM('2. Staff Rates and Hours'!$H$10:$H$22)</f>
        <v>590392.5</v>
      </c>
      <c r="F10" s="55"/>
      <c r="G10" s="55"/>
      <c r="H10" s="55"/>
      <c r="I10" s="55"/>
      <c r="J10" s="44"/>
      <c r="K10" s="44"/>
      <c r="L10" s="44"/>
      <c r="M10" s="44"/>
      <c r="N10" s="44"/>
      <c r="O10" s="54"/>
    </row>
    <row r="11" spans="1:15" s="43" customFormat="1" ht="15" x14ac:dyDescent="0.25">
      <c r="A11" s="49"/>
      <c r="B11" s="60" t="s">
        <v>41</v>
      </c>
      <c r="C11" s="61"/>
      <c r="D11" s="62">
        <v>0.15</v>
      </c>
      <c r="E11" s="63">
        <f>$D11*SUM('2. Staff Rates and Hours'!$H$10:$H$22)</f>
        <v>590392.5</v>
      </c>
      <c r="F11" s="55"/>
      <c r="G11" s="55"/>
      <c r="H11" s="55"/>
      <c r="I11" s="55"/>
      <c r="J11" s="44"/>
      <c r="K11" s="44"/>
      <c r="L11" s="44"/>
      <c r="M11" s="44"/>
      <c r="N11" s="44"/>
      <c r="O11" s="54"/>
    </row>
    <row r="12" spans="1:15" s="43" customFormat="1" ht="15" x14ac:dyDescent="0.25">
      <c r="A12" s="49"/>
      <c r="B12" s="60" t="s">
        <v>42</v>
      </c>
      <c r="C12" s="61"/>
      <c r="D12" s="62">
        <v>0.2</v>
      </c>
      <c r="E12" s="63">
        <f>$D12*SUM('2. Staff Rates and Hours'!$H$10:$H$22)</f>
        <v>787190</v>
      </c>
      <c r="F12" s="64"/>
      <c r="G12" s="55"/>
      <c r="H12" s="55"/>
      <c r="I12" s="55"/>
      <c r="J12" s="44"/>
      <c r="K12" s="44"/>
      <c r="L12" s="44"/>
      <c r="M12" s="44"/>
      <c r="N12" s="44"/>
      <c r="O12" s="54"/>
    </row>
    <row r="13" spans="1:15" s="43" customFormat="1" ht="15" x14ac:dyDescent="0.25">
      <c r="A13" s="49"/>
      <c r="B13" s="65" t="s">
        <v>43</v>
      </c>
      <c r="C13" s="66"/>
      <c r="D13" s="62">
        <v>0.1</v>
      </c>
      <c r="E13" s="63">
        <f>$D13*SUM('2. Staff Rates and Hours'!$H$10:$H$22)</f>
        <v>393595</v>
      </c>
      <c r="F13" s="64"/>
      <c r="G13" s="55"/>
      <c r="H13" s="55"/>
      <c r="I13" s="55"/>
      <c r="J13" s="44"/>
      <c r="K13" s="44"/>
      <c r="L13" s="44"/>
      <c r="M13" s="44"/>
      <c r="N13" s="44"/>
      <c r="O13" s="54"/>
    </row>
    <row r="14" spans="1:15" s="43" customFormat="1" ht="15" x14ac:dyDescent="0.25">
      <c r="A14" s="49"/>
      <c r="B14" s="67" t="s">
        <v>44</v>
      </c>
      <c r="C14" s="68"/>
      <c r="D14" s="62">
        <v>0.4</v>
      </c>
      <c r="E14" s="63">
        <f>$D14*SUM('2. Staff Rates and Hours'!$H$10:$H$22)</f>
        <v>1574380</v>
      </c>
      <c r="F14" s="55"/>
      <c r="G14" s="55"/>
      <c r="H14" s="55"/>
      <c r="I14" s="55"/>
      <c r="J14" s="44"/>
      <c r="K14" s="44"/>
      <c r="L14" s="44"/>
      <c r="M14" s="44"/>
      <c r="N14" s="44"/>
      <c r="O14" s="54"/>
    </row>
    <row r="15" spans="1:15" s="43" customFormat="1" ht="15" x14ac:dyDescent="0.25">
      <c r="A15" s="49"/>
      <c r="B15" s="69"/>
      <c r="C15" s="70" t="s">
        <v>31</v>
      </c>
      <c r="D15" s="71">
        <f>SUM(D10:D14)</f>
        <v>1</v>
      </c>
      <c r="E15" s="63">
        <f>SUM(E10:E14)</f>
        <v>3935950</v>
      </c>
      <c r="F15" s="55"/>
      <c r="G15" s="55"/>
      <c r="H15" s="55"/>
      <c r="I15" s="55"/>
      <c r="J15" s="44"/>
      <c r="K15" s="44"/>
      <c r="L15" s="44"/>
      <c r="M15" s="44"/>
      <c r="N15" s="44"/>
      <c r="O15" s="54"/>
    </row>
    <row r="16" spans="1:15" s="43" customFormat="1" ht="15" x14ac:dyDescent="0.25">
      <c r="A16" s="49"/>
      <c r="B16" s="72"/>
      <c r="C16" s="73"/>
      <c r="D16" s="74"/>
      <c r="E16" s="74"/>
      <c r="F16" s="55"/>
      <c r="G16" s="55"/>
      <c r="H16" s="55"/>
      <c r="I16" s="55"/>
      <c r="J16" s="44"/>
      <c r="K16" s="44"/>
      <c r="L16" s="44"/>
      <c r="M16" s="44"/>
      <c r="N16" s="44"/>
      <c r="O16" s="54"/>
    </row>
    <row r="17" spans="1:9" s="43" customFormat="1" ht="15" x14ac:dyDescent="0.25">
      <c r="A17" s="49"/>
      <c r="B17" s="55"/>
      <c r="C17" s="55"/>
      <c r="D17" s="44"/>
      <c r="E17" s="44"/>
      <c r="F17" s="44"/>
      <c r="G17" s="44"/>
      <c r="H17" s="44"/>
      <c r="I17" s="54"/>
    </row>
    <row r="20" spans="1:9" ht="42.6" customHeight="1" x14ac:dyDescent="0.2">
      <c r="B20" s="75"/>
      <c r="C20" s="75"/>
    </row>
    <row r="21" spans="1:9" ht="13.15" customHeight="1" x14ac:dyDescent="0.2">
      <c r="B21" s="76"/>
      <c r="C21" s="76"/>
    </row>
    <row r="24" spans="1:9" ht="12.6" customHeight="1" x14ac:dyDescent="0.2"/>
    <row r="25" spans="1:9" ht="12.6" customHeight="1" x14ac:dyDescent="0.25">
      <c r="F25" s="77"/>
    </row>
    <row r="27" spans="1:9" ht="15" x14ac:dyDescent="0.25">
      <c r="H27" s="77"/>
    </row>
    <row r="30" spans="1:9" ht="15" x14ac:dyDescent="0.25">
      <c r="I30" s="77"/>
    </row>
    <row r="38" spans="3:6" x14ac:dyDescent="0.2">
      <c r="F38" s="78"/>
    </row>
    <row r="39" spans="3:6" x14ac:dyDescent="0.2">
      <c r="F39" s="78"/>
    </row>
    <row r="40" spans="3:6" x14ac:dyDescent="0.2">
      <c r="C40" s="79"/>
      <c r="F40" s="78"/>
    </row>
    <row r="41" spans="3:6" x14ac:dyDescent="0.2">
      <c r="F41" s="78"/>
    </row>
    <row r="42" spans="3:6" x14ac:dyDescent="0.2">
      <c r="F42" s="78"/>
    </row>
    <row r="43" spans="3:6" x14ac:dyDescent="0.2">
      <c r="F43" s="78"/>
    </row>
    <row r="44" spans="3:6" x14ac:dyDescent="0.2">
      <c r="F44" s="78"/>
    </row>
    <row r="45" spans="3:6" x14ac:dyDescent="0.2">
      <c r="F45" s="78"/>
    </row>
    <row r="46" spans="3:6" x14ac:dyDescent="0.2">
      <c r="F46" s="78"/>
    </row>
    <row r="47" spans="3:6" x14ac:dyDescent="0.2">
      <c r="F47" s="78"/>
    </row>
    <row r="48" spans="3:6" x14ac:dyDescent="0.2">
      <c r="F48" s="78"/>
    </row>
    <row r="49" spans="6:6" x14ac:dyDescent="0.2">
      <c r="F49" s="78"/>
    </row>
    <row r="50" spans="6:6" x14ac:dyDescent="0.2">
      <c r="F50" s="78"/>
    </row>
    <row r="51" spans="6:6" x14ac:dyDescent="0.2">
      <c r="F51" s="78"/>
    </row>
    <row r="52" spans="6:6" x14ac:dyDescent="0.2">
      <c r="F52" s="78"/>
    </row>
    <row r="53" spans="6:6" x14ac:dyDescent="0.2">
      <c r="F53" s="78"/>
    </row>
    <row r="54" spans="6:6" x14ac:dyDescent="0.2">
      <c r="F54" s="78"/>
    </row>
    <row r="55" spans="6:6" x14ac:dyDescent="0.2">
      <c r="F55" s="78"/>
    </row>
    <row r="56" spans="6:6" x14ac:dyDescent="0.2">
      <c r="F56" s="78"/>
    </row>
    <row r="57" spans="6:6" x14ac:dyDescent="0.2">
      <c r="F57" s="78"/>
    </row>
    <row r="58" spans="6:6" x14ac:dyDescent="0.2">
      <c r="F58" s="78"/>
    </row>
    <row r="59" spans="6:6" x14ac:dyDescent="0.2">
      <c r="F59" s="78"/>
    </row>
    <row r="60" spans="6:6" x14ac:dyDescent="0.2">
      <c r="F60" s="78"/>
    </row>
    <row r="61" spans="6:6" x14ac:dyDescent="0.2">
      <c r="F61" s="78"/>
    </row>
    <row r="62" spans="6:6" x14ac:dyDescent="0.2">
      <c r="F62" s="78"/>
    </row>
    <row r="63" spans="6:6" x14ac:dyDescent="0.2">
      <c r="F63" s="78"/>
    </row>
    <row r="64" spans="6:6" x14ac:dyDescent="0.2">
      <c r="F64" s="78"/>
    </row>
    <row r="65" spans="6:6" x14ac:dyDescent="0.2">
      <c r="F65" s="78"/>
    </row>
    <row r="66" spans="6:6" x14ac:dyDescent="0.2">
      <c r="F66" s="78"/>
    </row>
    <row r="67" spans="6:6" x14ac:dyDescent="0.2">
      <c r="F67" s="78"/>
    </row>
    <row r="68" spans="6:6" x14ac:dyDescent="0.2">
      <c r="F68" s="78"/>
    </row>
    <row r="69" spans="6:6" x14ac:dyDescent="0.2">
      <c r="F69" s="78"/>
    </row>
    <row r="70" spans="6:6" x14ac:dyDescent="0.2">
      <c r="F70" s="78"/>
    </row>
    <row r="71" spans="6:6" x14ac:dyDescent="0.2">
      <c r="F71" s="78"/>
    </row>
    <row r="72" spans="6:6" x14ac:dyDescent="0.2">
      <c r="F72" s="78"/>
    </row>
    <row r="73" spans="6:6" x14ac:dyDescent="0.2">
      <c r="F73" s="78"/>
    </row>
    <row r="74" spans="6:6" x14ac:dyDescent="0.2">
      <c r="F74" s="78"/>
    </row>
    <row r="75" spans="6:6" x14ac:dyDescent="0.2">
      <c r="F75" s="78"/>
    </row>
    <row r="76" spans="6:6" x14ac:dyDescent="0.2">
      <c r="F76" s="78"/>
    </row>
    <row r="77" spans="6:6" x14ac:dyDescent="0.2">
      <c r="F77" s="78"/>
    </row>
    <row r="78" spans="6:6" x14ac:dyDescent="0.2">
      <c r="F78" s="78"/>
    </row>
    <row r="79" spans="6:6" x14ac:dyDescent="0.2">
      <c r="F79" s="78"/>
    </row>
    <row r="80" spans="6:6" x14ac:dyDescent="0.2">
      <c r="F80" s="78"/>
    </row>
    <row r="81" spans="6:6" x14ac:dyDescent="0.2">
      <c r="F81" s="78"/>
    </row>
    <row r="82" spans="6:6" x14ac:dyDescent="0.2">
      <c r="F82" s="78"/>
    </row>
  </sheetData>
  <sheetProtection formatCells="0"/>
  <mergeCells count="6">
    <mergeCell ref="E2:F2"/>
    <mergeCell ref="B5:H5"/>
    <mergeCell ref="B10:C10"/>
    <mergeCell ref="B11:C11"/>
    <mergeCell ref="B12:C12"/>
    <mergeCell ref="B14:C14"/>
  </mergeCells>
  <conditionalFormatting sqref="D14">
    <cfRule type="cellIs" dxfId="2" priority="1" operator="greaterThan">
      <formula>0.4</formula>
    </cfRule>
    <cfRule type="cellIs" dxfId="1" priority="2" operator="equal">
      <formula>0.4</formula>
    </cfRule>
    <cfRule type="cellIs" dxfId="0" priority="3" operator="lessThan">
      <formula>0.4</formula>
    </cfRule>
  </conditionalFormatting>
  <printOptions horizontalCentered="1"/>
  <pageMargins left="0" right="0" top="0.74" bottom="0.5" header="0" footer="0"/>
  <pageSetup scale="56" fitToWidth="2"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1. Title</vt:lpstr>
      <vt:lpstr>2. Staff Rates and Hours</vt:lpstr>
      <vt:lpstr>3. Payment</vt:lpstr>
      <vt:lpstr>'3. Payment'!Print_Area</vt:lpstr>
      <vt:lpstr>'3. Payment'!Print_Titles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2023-05-11T19:51:51Z</dcterms:created>
  <dcterms:modified xsi:type="dcterms:W3CDTF">2023-09-19T21:31:52Z</dcterms:modified>
  <cp:category/>
  <cp:contentStatus/>
</cp:coreProperties>
</file>